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nekyo\Desktop\invoice\file\"/>
    </mc:Choice>
  </mc:AlternateContent>
  <workbookProtection workbookAlgorithmName="SHA-512" workbookHashValue="tyTrT8jXERhUggT7jDiwkkaxbjEAxcb31KZLX9nGuEcztTA1/dli2lx3mkDU148YI87c/7wwtxX0CI4aw1D36w==" workbookSaltValue="MonzPxtDQvf8+BiiXXTVFA==" workbookSpinCount="100000" lockStructure="1"/>
  <bookViews>
    <workbookView xWindow="-120" yWindow="-120" windowWidth="29040" windowHeight="15840" tabRatio="828" activeTab="1"/>
  </bookViews>
  <sheets>
    <sheet name="入力例" sheetId="13" r:id="rId1"/>
    <sheet name="入力シート兼事業者（控）" sheetId="1" r:id="rId2"/>
    <sheet name="①出庫伝票" sheetId="4" r:id="rId3"/>
    <sheet name="②出庫案内書" sheetId="5" r:id="rId4"/>
    <sheet name="③物品受領書" sheetId="11" r:id="rId5"/>
    <sheet name="④請求書兼納品書" sheetId="3" r:id="rId6"/>
    <sheet name="⑤納入管理表" sheetId="7" r:id="rId7"/>
    <sheet name="⑥仕入先管理表" sheetId="8" r:id="rId8"/>
    <sheet name="Sheet9" sheetId="10" state="hidden" r:id="rId9"/>
  </sheets>
  <definedNames>
    <definedName name="_xlnm._FilterDatabase" localSheetId="1" hidden="1">'入力シート兼事業者（控）'!$B$26:$AL$57</definedName>
    <definedName name="_xlnm.Print_Area" localSheetId="2">①出庫伝票!$A$1:$AL$53</definedName>
    <definedName name="_xlnm.Print_Area" localSheetId="3">②出庫案内書!$A$1:$AL$54</definedName>
    <definedName name="_xlnm.Print_Area" localSheetId="4">③物品受領書!$A$1:$AL$54</definedName>
    <definedName name="_xlnm.Print_Area" localSheetId="5">④請求書兼納品書!$A$1:$AM$58</definedName>
    <definedName name="_xlnm.Print_Area" localSheetId="6">⑤納入管理表!$A$1:$AM$58</definedName>
    <definedName name="_xlnm.Print_Area" localSheetId="7">⑥仕入先管理表!$A$1:$AM$58</definedName>
    <definedName name="_xlnm.Print_Area" localSheetId="1">'入力シート兼事業者（控）'!$A$1:$AL$57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" i="8" l="1"/>
  <c r="P13" i="3"/>
  <c r="P13" i="7" s="1"/>
  <c r="F13" i="3"/>
  <c r="F13" i="7" s="1"/>
  <c r="AN57" i="13"/>
  <c r="AO57" i="13" s="1"/>
  <c r="AT56" i="13"/>
  <c r="AU56" i="13" s="1"/>
  <c r="AS56" i="13"/>
  <c r="AR56" i="13"/>
  <c r="AP56" i="13"/>
  <c r="AO56" i="13"/>
  <c r="AN56" i="13"/>
  <c r="AI56" i="13"/>
  <c r="AT55" i="13"/>
  <c r="AU55" i="13" s="1"/>
  <c r="AS55" i="13"/>
  <c r="AR55" i="13"/>
  <c r="AP55" i="13"/>
  <c r="AO55" i="13"/>
  <c r="AN55" i="13"/>
  <c r="AI55" i="13"/>
  <c r="AU54" i="13"/>
  <c r="AT54" i="13"/>
  <c r="AS54" i="13"/>
  <c r="AR54" i="13"/>
  <c r="AP54" i="13"/>
  <c r="AO54" i="13"/>
  <c r="AN54" i="13"/>
  <c r="AI54" i="13"/>
  <c r="AU53" i="13"/>
  <c r="AT53" i="13"/>
  <c r="AS53" i="13"/>
  <c r="AR53" i="13"/>
  <c r="AP53" i="13"/>
  <c r="AO53" i="13"/>
  <c r="AN53" i="13"/>
  <c r="AI53" i="13"/>
  <c r="AT52" i="13"/>
  <c r="AU52" i="13" s="1"/>
  <c r="AS52" i="13"/>
  <c r="AR52" i="13"/>
  <c r="AP52" i="13"/>
  <c r="AO52" i="13"/>
  <c r="AN52" i="13"/>
  <c r="AI52" i="13"/>
  <c r="AU51" i="13"/>
  <c r="AT51" i="13"/>
  <c r="AS51" i="13"/>
  <c r="AR51" i="13"/>
  <c r="AP51" i="13"/>
  <c r="AO51" i="13"/>
  <c r="AN51" i="13"/>
  <c r="AI51" i="13"/>
  <c r="AT50" i="13"/>
  <c r="AU50" i="13" s="1"/>
  <c r="AS50" i="13"/>
  <c r="AR50" i="13"/>
  <c r="AP50" i="13"/>
  <c r="AO50" i="13"/>
  <c r="AN50" i="13"/>
  <c r="AI50" i="13"/>
  <c r="AT49" i="13"/>
  <c r="AU49" i="13" s="1"/>
  <c r="AS49" i="13"/>
  <c r="AR49" i="13"/>
  <c r="AP49" i="13"/>
  <c r="AO49" i="13"/>
  <c r="AN49" i="13"/>
  <c r="AI49" i="13"/>
  <c r="AT48" i="13"/>
  <c r="AU48" i="13" s="1"/>
  <c r="AS48" i="13"/>
  <c r="AR48" i="13"/>
  <c r="AP48" i="13"/>
  <c r="AO48" i="13"/>
  <c r="AN48" i="13"/>
  <c r="AI48" i="13"/>
  <c r="AU47" i="13"/>
  <c r="AT47" i="13"/>
  <c r="AS47" i="13"/>
  <c r="AR47" i="13"/>
  <c r="AP47" i="13"/>
  <c r="AO47" i="13"/>
  <c r="AN47" i="13"/>
  <c r="AI47" i="13"/>
  <c r="AT46" i="13"/>
  <c r="AU46" i="13" s="1"/>
  <c r="AS46" i="13"/>
  <c r="AR46" i="13"/>
  <c r="AP46" i="13"/>
  <c r="AO46" i="13"/>
  <c r="AN46" i="13"/>
  <c r="AI46" i="13"/>
  <c r="AU45" i="13"/>
  <c r="AT45" i="13"/>
  <c r="AS45" i="13"/>
  <c r="AR45" i="13"/>
  <c r="AP45" i="13"/>
  <c r="AO45" i="13"/>
  <c r="AN45" i="13"/>
  <c r="AI45" i="13"/>
  <c r="AU44" i="13"/>
  <c r="AT44" i="13"/>
  <c r="AS44" i="13"/>
  <c r="AR44" i="13"/>
  <c r="AP44" i="13"/>
  <c r="AO44" i="13"/>
  <c r="AN44" i="13"/>
  <c r="AI44" i="13"/>
  <c r="AT43" i="13"/>
  <c r="AU43" i="13" s="1"/>
  <c r="AS43" i="13"/>
  <c r="AR43" i="13"/>
  <c r="AP43" i="13"/>
  <c r="AO43" i="13"/>
  <c r="AN43" i="13"/>
  <c r="AI43" i="13"/>
  <c r="AU42" i="13"/>
  <c r="AT42" i="13"/>
  <c r="AS42" i="13"/>
  <c r="AR42" i="13"/>
  <c r="AP42" i="13"/>
  <c r="AO42" i="13"/>
  <c r="AN42" i="13"/>
  <c r="AI42" i="13"/>
  <c r="AT41" i="13"/>
  <c r="AU41" i="13" s="1"/>
  <c r="AS41" i="13"/>
  <c r="AR41" i="13"/>
  <c r="AP41" i="13"/>
  <c r="AO41" i="13"/>
  <c r="AN41" i="13"/>
  <c r="AI41" i="13"/>
  <c r="AT40" i="13"/>
  <c r="AU40" i="13" s="1"/>
  <c r="AS40" i="13"/>
  <c r="AR40" i="13"/>
  <c r="AP40" i="13"/>
  <c r="AO40" i="13"/>
  <c r="AN40" i="13"/>
  <c r="AI40" i="13"/>
  <c r="AT39" i="13"/>
  <c r="AU39" i="13" s="1"/>
  <c r="AS39" i="13"/>
  <c r="AR39" i="13"/>
  <c r="AP39" i="13"/>
  <c r="AO39" i="13"/>
  <c r="AN39" i="13"/>
  <c r="AI39" i="13"/>
  <c r="AU38" i="13"/>
  <c r="AT38" i="13"/>
  <c r="AS38" i="13"/>
  <c r="AR38" i="13"/>
  <c r="AP38" i="13"/>
  <c r="AO38" i="13"/>
  <c r="AN38" i="13"/>
  <c r="AI38" i="13"/>
  <c r="AT37" i="13"/>
  <c r="AU37" i="13" s="1"/>
  <c r="AS37" i="13"/>
  <c r="AR37" i="13"/>
  <c r="AP37" i="13"/>
  <c r="AO37" i="13"/>
  <c r="AN37" i="13"/>
  <c r="AI37" i="13"/>
  <c r="AU36" i="13"/>
  <c r="AT36" i="13"/>
  <c r="AS36" i="13"/>
  <c r="AR36" i="13"/>
  <c r="AP36" i="13"/>
  <c r="AO36" i="13"/>
  <c r="AN36" i="13"/>
  <c r="AI36" i="13"/>
  <c r="AT35" i="13"/>
  <c r="AU35" i="13" s="1"/>
  <c r="AR35" i="13"/>
  <c r="AI35" i="13" s="1"/>
  <c r="AP35" i="13"/>
  <c r="AO35" i="13"/>
  <c r="AN35" i="13"/>
  <c r="AT34" i="13"/>
  <c r="AU34" i="13" s="1"/>
  <c r="AS34" i="13"/>
  <c r="AR34" i="13"/>
  <c r="AP34" i="13"/>
  <c r="AO34" i="13"/>
  <c r="AN34" i="13"/>
  <c r="AI34" i="13"/>
  <c r="AU33" i="13"/>
  <c r="AT33" i="13"/>
  <c r="AS33" i="13"/>
  <c r="AR33" i="13"/>
  <c r="AI33" i="13" s="1"/>
  <c r="AP33" i="13"/>
  <c r="AO33" i="13"/>
  <c r="AN33" i="13"/>
  <c r="AU32" i="13"/>
  <c r="AT32" i="13"/>
  <c r="AS32" i="13"/>
  <c r="AR32" i="13"/>
  <c r="AP32" i="13"/>
  <c r="AO32" i="13"/>
  <c r="AN32" i="13"/>
  <c r="AI32" i="13"/>
  <c r="AT31" i="13"/>
  <c r="AU31" i="13" s="1"/>
  <c r="AS31" i="13"/>
  <c r="AR31" i="13"/>
  <c r="AP31" i="13"/>
  <c r="AO31" i="13"/>
  <c r="AN31" i="13"/>
  <c r="AI31" i="13"/>
  <c r="AT30" i="13"/>
  <c r="AU30" i="13" s="1"/>
  <c r="AS30" i="13"/>
  <c r="AR30" i="13"/>
  <c r="AP30" i="13"/>
  <c r="AO30" i="13"/>
  <c r="AN30" i="13"/>
  <c r="AI30" i="13"/>
  <c r="AT29" i="13"/>
  <c r="AU29" i="13" s="1"/>
  <c r="AR29" i="13"/>
  <c r="AS29" i="13" s="1"/>
  <c r="AP29" i="13"/>
  <c r="AO29" i="13"/>
  <c r="AN29" i="13"/>
  <c r="AI29" i="13"/>
  <c r="AT28" i="13"/>
  <c r="AU28" i="13" s="1"/>
  <c r="AR28" i="13"/>
  <c r="AS28" i="13" s="1"/>
  <c r="AP28" i="13"/>
  <c r="AO28" i="13"/>
  <c r="AN28" i="13"/>
  <c r="AT27" i="13"/>
  <c r="AU27" i="13" s="1"/>
  <c r="AR27" i="13"/>
  <c r="AP27" i="13"/>
  <c r="AP26" i="13" s="1"/>
  <c r="AO25" i="13" s="1"/>
  <c r="AO27" i="13"/>
  <c r="AN27" i="13"/>
  <c r="AN24" i="13"/>
  <c r="AN23" i="13"/>
  <c r="B11" i="13"/>
  <c r="B12" i="13" s="1"/>
  <c r="AN2" i="13"/>
  <c r="AF2" i="13" s="1"/>
  <c r="F20" i="3"/>
  <c r="AS55" i="1"/>
  <c r="AS54" i="1"/>
  <c r="AS53" i="1"/>
  <c r="AS52" i="1"/>
  <c r="AS51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2" i="1"/>
  <c r="AS31" i="1"/>
  <c r="AS56" i="1"/>
  <c r="F13" i="8" l="1"/>
  <c r="AI28" i="13"/>
  <c r="AI27" i="13"/>
  <c r="F11" i="13" s="1"/>
  <c r="K11" i="13" s="1"/>
  <c r="AS27" i="13"/>
  <c r="AP57" i="13"/>
  <c r="AO26" i="13"/>
  <c r="AN25" i="13" s="1"/>
  <c r="AI57" i="13"/>
  <c r="B13" i="13"/>
  <c r="F12" i="13" s="1"/>
  <c r="K12" i="13" s="1"/>
  <c r="AQ56" i="13"/>
  <c r="F14" i="13" s="1"/>
  <c r="AS35" i="13"/>
  <c r="AC53" i="3"/>
  <c r="AC52" i="3"/>
  <c r="AC51" i="3"/>
  <c r="AC50" i="3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C25" i="3"/>
  <c r="AC24" i="3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X25" i="3"/>
  <c r="X24" i="3"/>
  <c r="B7" i="13" l="1"/>
  <c r="F13" i="13"/>
  <c r="K13" i="13" s="1"/>
  <c r="K14" i="13" s="1"/>
  <c r="H7" i="13" s="1"/>
  <c r="Y9" i="5"/>
  <c r="AN23" i="1"/>
  <c r="N7" i="13" l="1"/>
  <c r="Y8" i="4"/>
  <c r="AN24" i="1"/>
  <c r="Y8" i="5" l="1"/>
  <c r="Y8" i="1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T56" i="1"/>
  <c r="AT55" i="1"/>
  <c r="AT54" i="1"/>
  <c r="AT53" i="1"/>
  <c r="AT52" i="1"/>
  <c r="AT51" i="1"/>
  <c r="AT50" i="1"/>
  <c r="AT49" i="1"/>
  <c r="AT48" i="1"/>
  <c r="AT47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S35" i="1" s="1"/>
  <c r="AR34" i="1"/>
  <c r="AS34" i="1" s="1"/>
  <c r="AR33" i="1"/>
  <c r="AS33" i="1" s="1"/>
  <c r="AR32" i="1"/>
  <c r="AR31" i="1"/>
  <c r="AR30" i="1"/>
  <c r="AS30" i="1" s="1"/>
  <c r="AR29" i="1"/>
  <c r="AS29" i="1" s="1"/>
  <c r="AR28" i="1"/>
  <c r="AS28" i="1" s="1"/>
  <c r="AT27" i="1"/>
  <c r="AR27" i="1"/>
  <c r="AS27" i="1" s="1"/>
  <c r="AC30" i="4" l="1"/>
  <c r="AU36" i="1"/>
  <c r="AC42" i="4"/>
  <c r="AU48" i="1"/>
  <c r="AC37" i="4"/>
  <c r="AU43" i="1"/>
  <c r="AC49" i="4"/>
  <c r="AU55" i="1"/>
  <c r="AC38" i="4"/>
  <c r="AU44" i="1"/>
  <c r="AC44" i="4"/>
  <c r="AU50" i="1"/>
  <c r="AC50" i="4"/>
  <c r="AU56" i="1"/>
  <c r="AC33" i="4"/>
  <c r="AU39" i="1"/>
  <c r="AC45" i="4"/>
  <c r="AU51" i="1"/>
  <c r="AC34" i="4"/>
  <c r="AU40" i="1"/>
  <c r="AC40" i="4"/>
  <c r="AU46" i="1"/>
  <c r="AC46" i="4"/>
  <c r="AU52" i="1"/>
  <c r="AC36" i="4"/>
  <c r="AU42" i="1"/>
  <c r="AC48" i="4"/>
  <c r="AU54" i="1"/>
  <c r="AC31" i="4"/>
  <c r="AU37" i="1"/>
  <c r="AC43" i="4"/>
  <c r="AU49" i="1"/>
  <c r="AC32" i="4"/>
  <c r="AU38" i="1"/>
  <c r="AC39" i="4"/>
  <c r="AU45" i="1"/>
  <c r="AC35" i="4"/>
  <c r="AU41" i="1"/>
  <c r="AC41" i="4"/>
  <c r="AU47" i="1"/>
  <c r="AC47" i="4"/>
  <c r="AU53" i="1"/>
  <c r="AI27" i="1"/>
  <c r="AC25" i="4"/>
  <c r="AU31" i="1"/>
  <c r="AI31" i="1"/>
  <c r="AC26" i="4"/>
  <c r="AU32" i="1"/>
  <c r="AI32" i="1"/>
  <c r="AC27" i="4"/>
  <c r="AU33" i="1"/>
  <c r="AI33" i="1"/>
  <c r="AC21" i="4"/>
  <c r="AU27" i="1"/>
  <c r="AC22" i="4"/>
  <c r="AU28" i="1"/>
  <c r="AC28" i="4"/>
  <c r="AU34" i="1"/>
  <c r="AI28" i="1"/>
  <c r="AI34" i="1"/>
  <c r="AC23" i="4"/>
  <c r="AU29" i="1"/>
  <c r="AC29" i="4"/>
  <c r="AU35" i="1"/>
  <c r="AI29" i="1"/>
  <c r="AI35" i="1"/>
  <c r="AC24" i="4"/>
  <c r="AU30" i="1"/>
  <c r="AI30" i="1"/>
  <c r="V12" i="3"/>
  <c r="M20" i="7"/>
  <c r="F13" i="4"/>
  <c r="F13" i="11" s="1"/>
  <c r="B13" i="11"/>
  <c r="B13" i="5"/>
  <c r="AP56" i="1"/>
  <c r="AO56" i="1"/>
  <c r="AP55" i="1"/>
  <c r="AO55" i="1"/>
  <c r="AP54" i="1"/>
  <c r="AO54" i="1"/>
  <c r="AP53" i="1"/>
  <c r="AO53" i="1"/>
  <c r="AP52" i="1"/>
  <c r="AO52" i="1"/>
  <c r="AP51" i="1"/>
  <c r="AO51" i="1"/>
  <c r="AP50" i="1"/>
  <c r="AO50" i="1"/>
  <c r="AP49" i="1"/>
  <c r="AO49" i="1"/>
  <c r="AP48" i="1"/>
  <c r="AO48" i="1"/>
  <c r="AP47" i="1"/>
  <c r="AO47" i="1"/>
  <c r="AP46" i="1"/>
  <c r="AO46" i="1"/>
  <c r="AP45" i="1"/>
  <c r="AO45" i="1"/>
  <c r="AP44" i="1"/>
  <c r="AO44" i="1"/>
  <c r="AP43" i="1"/>
  <c r="AO43" i="1"/>
  <c r="AP42" i="1"/>
  <c r="AO42" i="1"/>
  <c r="AP41" i="1"/>
  <c r="AO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Y26" i="8"/>
  <c r="Y27" i="8"/>
  <c r="Y28" i="8"/>
  <c r="Y29" i="8"/>
  <c r="Y30" i="8"/>
  <c r="Y31" i="8"/>
  <c r="Y32" i="8"/>
  <c r="Y33" i="8"/>
  <c r="Y34" i="8"/>
  <c r="Y35" i="8"/>
  <c r="Y36" i="8"/>
  <c r="Y37" i="8"/>
  <c r="Y38" i="8"/>
  <c r="Y39" i="8"/>
  <c r="Y40" i="8"/>
  <c r="Y41" i="8"/>
  <c r="Y42" i="8"/>
  <c r="Y43" i="8"/>
  <c r="Y44" i="8"/>
  <c r="Y45" i="8"/>
  <c r="Y46" i="8"/>
  <c r="Y47" i="8"/>
  <c r="Y48" i="8"/>
  <c r="Y49" i="8"/>
  <c r="Y50" i="8"/>
  <c r="Y51" i="8"/>
  <c r="Y52" i="8"/>
  <c r="Y53" i="8"/>
  <c r="Y25" i="8"/>
  <c r="Y24" i="8"/>
  <c r="Y21" i="11"/>
  <c r="K53" i="3"/>
  <c r="K42" i="3"/>
  <c r="K34" i="3"/>
  <c r="K33" i="3"/>
  <c r="K32" i="4"/>
  <c r="K32" i="5"/>
  <c r="K32" i="11"/>
  <c r="F26" i="7"/>
  <c r="F27" i="7"/>
  <c r="F26" i="8"/>
  <c r="AC53" i="7"/>
  <c r="AC52" i="7"/>
  <c r="AC51" i="7"/>
  <c r="AC50" i="7"/>
  <c r="AC49" i="7"/>
  <c r="AC48" i="7"/>
  <c r="AC47" i="7"/>
  <c r="AC46" i="7"/>
  <c r="AC45" i="7"/>
  <c r="AC44" i="7"/>
  <c r="AC43" i="7"/>
  <c r="AC42" i="7"/>
  <c r="AC41" i="7"/>
  <c r="AC40" i="7"/>
  <c r="AC39" i="7"/>
  <c r="AC38" i="7"/>
  <c r="AC37" i="7"/>
  <c r="AC36" i="7"/>
  <c r="AC35" i="7"/>
  <c r="AC34" i="7"/>
  <c r="AC33" i="7"/>
  <c r="AC32" i="7"/>
  <c r="AC31" i="7"/>
  <c r="AC30" i="7"/>
  <c r="AC29" i="7"/>
  <c r="AC28" i="7"/>
  <c r="AC27" i="7"/>
  <c r="AC26" i="7"/>
  <c r="AC25" i="7"/>
  <c r="Y4" i="3"/>
  <c r="V4" i="8"/>
  <c r="V4" i="7"/>
  <c r="V4" i="3"/>
  <c r="M20" i="8"/>
  <c r="Y4" i="7"/>
  <c r="AC24" i="7"/>
  <c r="M20" i="3"/>
  <c r="X53" i="7"/>
  <c r="F53" i="3"/>
  <c r="C53" i="3"/>
  <c r="X52" i="7"/>
  <c r="K52" i="3"/>
  <c r="F52" i="3"/>
  <c r="C52" i="3"/>
  <c r="X51" i="7"/>
  <c r="K51" i="3"/>
  <c r="F51" i="3"/>
  <c r="C51" i="3"/>
  <c r="X50" i="7"/>
  <c r="K50" i="3"/>
  <c r="F50" i="3"/>
  <c r="C50" i="3"/>
  <c r="X49" i="7"/>
  <c r="K49" i="3"/>
  <c r="F49" i="3"/>
  <c r="C49" i="3"/>
  <c r="X48" i="7"/>
  <c r="K48" i="3"/>
  <c r="F48" i="3"/>
  <c r="C48" i="3"/>
  <c r="X47" i="7"/>
  <c r="K47" i="3"/>
  <c r="F47" i="3"/>
  <c r="C47" i="3"/>
  <c r="X46" i="7"/>
  <c r="K46" i="3"/>
  <c r="F46" i="3"/>
  <c r="C46" i="3"/>
  <c r="X45" i="7"/>
  <c r="K45" i="3"/>
  <c r="F45" i="3"/>
  <c r="C45" i="3"/>
  <c r="X44" i="7"/>
  <c r="K44" i="3"/>
  <c r="F44" i="3"/>
  <c r="C44" i="3"/>
  <c r="X43" i="7"/>
  <c r="K43" i="3"/>
  <c r="F43" i="3"/>
  <c r="C43" i="3"/>
  <c r="X42" i="7"/>
  <c r="F42" i="3"/>
  <c r="C42" i="3"/>
  <c r="X41" i="7"/>
  <c r="K41" i="3"/>
  <c r="F41" i="3"/>
  <c r="C41" i="3"/>
  <c r="X40" i="7"/>
  <c r="K40" i="3"/>
  <c r="F40" i="3"/>
  <c r="C40" i="3"/>
  <c r="X39" i="7"/>
  <c r="K39" i="3"/>
  <c r="F39" i="3"/>
  <c r="C39" i="3"/>
  <c r="X38" i="7"/>
  <c r="K38" i="3"/>
  <c r="F38" i="3"/>
  <c r="C38" i="3"/>
  <c r="X37" i="7"/>
  <c r="K37" i="3"/>
  <c r="F37" i="3"/>
  <c r="C37" i="3"/>
  <c r="X36" i="7"/>
  <c r="K36" i="3"/>
  <c r="F36" i="3"/>
  <c r="C36" i="3"/>
  <c r="X35" i="7"/>
  <c r="K35" i="3"/>
  <c r="F35" i="3"/>
  <c r="C35" i="3"/>
  <c r="X34" i="7"/>
  <c r="F34" i="3"/>
  <c r="C34" i="3"/>
  <c r="X33" i="7"/>
  <c r="F33" i="3"/>
  <c r="C33" i="3"/>
  <c r="X32" i="7"/>
  <c r="K32" i="3"/>
  <c r="F32" i="3"/>
  <c r="C32" i="3"/>
  <c r="X31" i="7"/>
  <c r="K31" i="3"/>
  <c r="F31" i="3"/>
  <c r="C31" i="3"/>
  <c r="X30" i="7"/>
  <c r="K30" i="3"/>
  <c r="F30" i="3"/>
  <c r="C30" i="3"/>
  <c r="X29" i="7"/>
  <c r="K29" i="3"/>
  <c r="F29" i="3"/>
  <c r="C29" i="3"/>
  <c r="X28" i="7"/>
  <c r="K28" i="3"/>
  <c r="F28" i="3"/>
  <c r="C28" i="3"/>
  <c r="X27" i="7"/>
  <c r="K27" i="3"/>
  <c r="F27" i="3"/>
  <c r="C27" i="3"/>
  <c r="X26" i="7"/>
  <c r="K26" i="3"/>
  <c r="F26" i="3"/>
  <c r="C26" i="3"/>
  <c r="X25" i="7"/>
  <c r="K25" i="3"/>
  <c r="F25" i="3"/>
  <c r="C25" i="3"/>
  <c r="X24" i="7"/>
  <c r="K24" i="3"/>
  <c r="F24" i="3"/>
  <c r="C24" i="3"/>
  <c r="B20" i="11"/>
  <c r="C20" i="11"/>
  <c r="F20" i="11"/>
  <c r="K20" i="11"/>
  <c r="Y20" i="11"/>
  <c r="AA20" i="11"/>
  <c r="B20" i="5"/>
  <c r="C20" i="5"/>
  <c r="F20" i="5"/>
  <c r="K20" i="5"/>
  <c r="Y20" i="5"/>
  <c r="AA20" i="5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50" i="5"/>
  <c r="Y49" i="5"/>
  <c r="Y48" i="5"/>
  <c r="Y47" i="5"/>
  <c r="Y46" i="5"/>
  <c r="Y45" i="5"/>
  <c r="Y44" i="5"/>
  <c r="Y43" i="5"/>
  <c r="Y42" i="5"/>
  <c r="Y41" i="5"/>
  <c r="Y40" i="5"/>
  <c r="Y39" i="5"/>
  <c r="Y38" i="5"/>
  <c r="Y37" i="5"/>
  <c r="Y36" i="5"/>
  <c r="Y35" i="5"/>
  <c r="Y34" i="5"/>
  <c r="Y33" i="5"/>
  <c r="Y32" i="5"/>
  <c r="Y31" i="5"/>
  <c r="Y30" i="5"/>
  <c r="Y29" i="5"/>
  <c r="Y28" i="5"/>
  <c r="Y27" i="5"/>
  <c r="Y26" i="5"/>
  <c r="Y25" i="5"/>
  <c r="Y24" i="5"/>
  <c r="Y23" i="5"/>
  <c r="Y22" i="5"/>
  <c r="Y21" i="5"/>
  <c r="Y50" i="4"/>
  <c r="Y49" i="4"/>
  <c r="Y48" i="4"/>
  <c r="Y47" i="4"/>
  <c r="Y46" i="4"/>
  <c r="Y45" i="4"/>
  <c r="Y44" i="4"/>
  <c r="Y43" i="4"/>
  <c r="Y42" i="4"/>
  <c r="Y41" i="4"/>
  <c r="Y40" i="4"/>
  <c r="Y39" i="4"/>
  <c r="Y38" i="4"/>
  <c r="Y37" i="4"/>
  <c r="Y36" i="4"/>
  <c r="Y35" i="4"/>
  <c r="Y34" i="4"/>
  <c r="Y33" i="4"/>
  <c r="Y32" i="4"/>
  <c r="Y31" i="4"/>
  <c r="Y30" i="4"/>
  <c r="Y29" i="4"/>
  <c r="Y28" i="4"/>
  <c r="Y27" i="4"/>
  <c r="Y26" i="4"/>
  <c r="Y25" i="4"/>
  <c r="Y24" i="4"/>
  <c r="Y23" i="4"/>
  <c r="Y22" i="4"/>
  <c r="Y21" i="4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1" i="5"/>
  <c r="K30" i="5"/>
  <c r="K29" i="5"/>
  <c r="K28" i="5"/>
  <c r="K27" i="5"/>
  <c r="K26" i="5"/>
  <c r="K25" i="5"/>
  <c r="K24" i="5"/>
  <c r="K23" i="5"/>
  <c r="K22" i="5"/>
  <c r="K21" i="5"/>
  <c r="Y10" i="8"/>
  <c r="Y9" i="8"/>
  <c r="AQ56" i="1" l="1"/>
  <c r="F14" i="1" s="1"/>
  <c r="AP26" i="1"/>
  <c r="AO25" i="1" s="1"/>
  <c r="F13" i="5"/>
  <c r="AO26" i="1"/>
  <c r="AN25" i="1" s="1"/>
  <c r="AN56" i="1"/>
  <c r="AN55" i="1"/>
  <c r="AN54" i="1"/>
  <c r="AN53" i="1"/>
  <c r="AN52" i="1"/>
  <c r="AN51" i="1"/>
  <c r="AN50" i="1"/>
  <c r="AN49" i="1"/>
  <c r="AN48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Y10" i="7"/>
  <c r="Y9" i="7"/>
  <c r="Y8" i="7"/>
  <c r="AG7" i="7"/>
  <c r="Y7" i="7"/>
  <c r="Y7" i="3"/>
  <c r="AG7" i="3"/>
  <c r="Y8" i="3"/>
  <c r="Y9" i="3"/>
  <c r="Y10" i="3"/>
  <c r="AF48" i="3" l="1"/>
  <c r="AF48" i="7" s="1"/>
  <c r="AF42" i="3"/>
  <c r="AF36" i="3"/>
  <c r="AF36" i="7" s="1"/>
  <c r="AF30" i="3"/>
  <c r="AF30" i="7" s="1"/>
  <c r="AF24" i="3"/>
  <c r="AF24" i="7" s="1"/>
  <c r="AF53" i="3"/>
  <c r="AF53" i="7" s="1"/>
  <c r="AF47" i="3"/>
  <c r="AF47" i="7" s="1"/>
  <c r="AF41" i="3"/>
  <c r="AF41" i="7" s="1"/>
  <c r="AF35" i="3"/>
  <c r="AF35" i="7" s="1"/>
  <c r="AF29" i="3"/>
  <c r="AF29" i="7" s="1"/>
  <c r="AF52" i="3"/>
  <c r="AF52" i="7" s="1"/>
  <c r="AF46" i="3"/>
  <c r="AF46" i="7" s="1"/>
  <c r="AF40" i="3"/>
  <c r="AF40" i="7" s="1"/>
  <c r="AF34" i="3"/>
  <c r="AF34" i="7" s="1"/>
  <c r="AF28" i="3"/>
  <c r="AF28" i="7" s="1"/>
  <c r="AF51" i="3"/>
  <c r="AF51" i="7" s="1"/>
  <c r="AF45" i="3"/>
  <c r="AF45" i="7" s="1"/>
  <c r="AF39" i="3"/>
  <c r="AF39" i="7" s="1"/>
  <c r="AF33" i="3"/>
  <c r="AF33" i="7" s="1"/>
  <c r="AF27" i="3"/>
  <c r="AF27" i="7" s="1"/>
  <c r="AF50" i="3"/>
  <c r="AF50" i="7" s="1"/>
  <c r="AF44" i="3"/>
  <c r="AF44" i="7" s="1"/>
  <c r="AF38" i="3"/>
  <c r="AF38" i="7" s="1"/>
  <c r="AF32" i="3"/>
  <c r="AF32" i="7" s="1"/>
  <c r="AF26" i="3"/>
  <c r="AF26" i="7" s="1"/>
  <c r="AF49" i="3"/>
  <c r="AF49" i="7" s="1"/>
  <c r="AF43" i="3"/>
  <c r="AF43" i="7" s="1"/>
  <c r="AF37" i="3"/>
  <c r="AF37" i="7" s="1"/>
  <c r="AF31" i="3"/>
  <c r="AF31" i="7" s="1"/>
  <c r="AF25" i="3"/>
  <c r="AF25" i="7" s="1"/>
  <c r="Z48" i="3"/>
  <c r="Z48" i="7" s="1"/>
  <c r="Z42" i="3"/>
  <c r="Z42" i="7" s="1"/>
  <c r="Z36" i="3"/>
  <c r="Z36" i="7" s="1"/>
  <c r="Z30" i="3"/>
  <c r="Z30" i="7" s="1"/>
  <c r="Z24" i="3"/>
  <c r="Z24" i="7" s="1"/>
  <c r="Z53" i="3"/>
  <c r="Z53" i="7" s="1"/>
  <c r="Z47" i="3"/>
  <c r="Z47" i="7" s="1"/>
  <c r="Z41" i="3"/>
  <c r="Z41" i="7" s="1"/>
  <c r="Z35" i="3"/>
  <c r="Z35" i="7" s="1"/>
  <c r="Z29" i="3"/>
  <c r="Z29" i="7" s="1"/>
  <c r="Z52" i="3"/>
  <c r="Z52" i="7" s="1"/>
  <c r="Z46" i="3"/>
  <c r="Z46" i="7" s="1"/>
  <c r="Z40" i="3"/>
  <c r="Z40" i="7" s="1"/>
  <c r="Z34" i="3"/>
  <c r="Z34" i="7" s="1"/>
  <c r="Z28" i="3"/>
  <c r="Z28" i="7" s="1"/>
  <c r="Z51" i="3"/>
  <c r="Z51" i="7" s="1"/>
  <c r="Z45" i="3"/>
  <c r="Z45" i="7" s="1"/>
  <c r="Z39" i="3"/>
  <c r="Z39" i="7" s="1"/>
  <c r="Z33" i="3"/>
  <c r="Z33" i="7" s="1"/>
  <c r="Z27" i="3"/>
  <c r="Z27" i="7" s="1"/>
  <c r="Z50" i="3"/>
  <c r="Z50" i="7" s="1"/>
  <c r="Z44" i="3"/>
  <c r="Z44" i="7" s="1"/>
  <c r="Z38" i="3"/>
  <c r="Z38" i="7" s="1"/>
  <c r="Z32" i="3"/>
  <c r="Z32" i="7" s="1"/>
  <c r="Z26" i="3"/>
  <c r="Z26" i="7" s="1"/>
  <c r="Z49" i="3"/>
  <c r="Z49" i="7" s="1"/>
  <c r="Z43" i="3"/>
  <c r="Z43" i="7" s="1"/>
  <c r="Z37" i="3"/>
  <c r="Z37" i="7" s="1"/>
  <c r="Z31" i="3"/>
  <c r="Z31" i="7" s="1"/>
  <c r="Z25" i="3"/>
  <c r="Z25" i="7" s="1"/>
  <c r="AF42" i="7"/>
  <c r="AP57" i="1"/>
  <c r="B54" i="8"/>
  <c r="AI53" i="8"/>
  <c r="AG53" i="8"/>
  <c r="AC53" i="8"/>
  <c r="AA53" i="8"/>
  <c r="F53" i="8"/>
  <c r="C53" i="8"/>
  <c r="AI52" i="8"/>
  <c r="AG52" i="8"/>
  <c r="AC52" i="8"/>
  <c r="AA52" i="8"/>
  <c r="F52" i="8"/>
  <c r="C52" i="8"/>
  <c r="AI51" i="8"/>
  <c r="AG51" i="8"/>
  <c r="AC51" i="8"/>
  <c r="AA51" i="8"/>
  <c r="F51" i="8"/>
  <c r="C51" i="8"/>
  <c r="AI50" i="8"/>
  <c r="AG50" i="8"/>
  <c r="AC50" i="8"/>
  <c r="AA50" i="8"/>
  <c r="F50" i="8"/>
  <c r="C50" i="8"/>
  <c r="AI49" i="8"/>
  <c r="AG49" i="8"/>
  <c r="AC49" i="8"/>
  <c r="AA49" i="8"/>
  <c r="F49" i="8"/>
  <c r="C49" i="8"/>
  <c r="AI48" i="8"/>
  <c r="AG48" i="8"/>
  <c r="AC48" i="8"/>
  <c r="AA48" i="8"/>
  <c r="F48" i="8"/>
  <c r="C48" i="8"/>
  <c r="AI47" i="8"/>
  <c r="AG47" i="8"/>
  <c r="AC47" i="8"/>
  <c r="AA47" i="8"/>
  <c r="F47" i="8"/>
  <c r="C47" i="8"/>
  <c r="AI46" i="8"/>
  <c r="AG46" i="8"/>
  <c r="AC46" i="8"/>
  <c r="AA46" i="8"/>
  <c r="F46" i="8"/>
  <c r="C46" i="8"/>
  <c r="AI45" i="8"/>
  <c r="AG45" i="8"/>
  <c r="AC45" i="8"/>
  <c r="AA45" i="8"/>
  <c r="F45" i="8"/>
  <c r="C45" i="8"/>
  <c r="AI44" i="8"/>
  <c r="AG44" i="8"/>
  <c r="AC44" i="8"/>
  <c r="AA44" i="8"/>
  <c r="F44" i="8"/>
  <c r="C44" i="8"/>
  <c r="AI43" i="8"/>
  <c r="AG43" i="8"/>
  <c r="AC43" i="8"/>
  <c r="AA43" i="8"/>
  <c r="F43" i="8"/>
  <c r="C43" i="8"/>
  <c r="AI42" i="8"/>
  <c r="AG42" i="8"/>
  <c r="AC42" i="8"/>
  <c r="AA42" i="8"/>
  <c r="F42" i="8"/>
  <c r="C42" i="8"/>
  <c r="AI41" i="8"/>
  <c r="AG41" i="8"/>
  <c r="AC41" i="8"/>
  <c r="AA41" i="8"/>
  <c r="F41" i="8"/>
  <c r="C41" i="8"/>
  <c r="AI40" i="8"/>
  <c r="AG40" i="8"/>
  <c r="AC40" i="8"/>
  <c r="AA40" i="8"/>
  <c r="F40" i="8"/>
  <c r="C40" i="8"/>
  <c r="AI39" i="8"/>
  <c r="AG39" i="8"/>
  <c r="AC39" i="8"/>
  <c r="AA39" i="8"/>
  <c r="F39" i="8"/>
  <c r="C39" i="8"/>
  <c r="AI38" i="8"/>
  <c r="AG38" i="8"/>
  <c r="AC38" i="8"/>
  <c r="AA38" i="8"/>
  <c r="F38" i="8"/>
  <c r="C38" i="8"/>
  <c r="AI37" i="8"/>
  <c r="AG37" i="8"/>
  <c r="AC37" i="8"/>
  <c r="AA37" i="8"/>
  <c r="F37" i="8"/>
  <c r="C37" i="8"/>
  <c r="AI36" i="8"/>
  <c r="AG36" i="8"/>
  <c r="AC36" i="8"/>
  <c r="AA36" i="8"/>
  <c r="F36" i="8"/>
  <c r="C36" i="8"/>
  <c r="AI35" i="8"/>
  <c r="AG35" i="8"/>
  <c r="AC35" i="8"/>
  <c r="AA35" i="8"/>
  <c r="F35" i="8"/>
  <c r="C35" i="8"/>
  <c r="AI34" i="8"/>
  <c r="AG34" i="8"/>
  <c r="AC34" i="8"/>
  <c r="AA34" i="8"/>
  <c r="F34" i="8"/>
  <c r="C34" i="8"/>
  <c r="AI33" i="8"/>
  <c r="AG33" i="8"/>
  <c r="AC33" i="8"/>
  <c r="AA33" i="8"/>
  <c r="F33" i="8"/>
  <c r="C33" i="8"/>
  <c r="AI32" i="8"/>
  <c r="AG32" i="8"/>
  <c r="AC32" i="8"/>
  <c r="AA32" i="8"/>
  <c r="F32" i="8"/>
  <c r="C32" i="8"/>
  <c r="AI31" i="8"/>
  <c r="AG31" i="8"/>
  <c r="AC31" i="8"/>
  <c r="AA31" i="8"/>
  <c r="F31" i="8"/>
  <c r="C31" i="8"/>
  <c r="AI30" i="8"/>
  <c r="AG30" i="8"/>
  <c r="AC30" i="8"/>
  <c r="AA30" i="8"/>
  <c r="F30" i="8"/>
  <c r="C30" i="8"/>
  <c r="AI29" i="8"/>
  <c r="AG29" i="8"/>
  <c r="AC29" i="8"/>
  <c r="AA29" i="8"/>
  <c r="F29" i="8"/>
  <c r="C29" i="8"/>
  <c r="AI28" i="8"/>
  <c r="AG28" i="8"/>
  <c r="AC28" i="8"/>
  <c r="AA28" i="8"/>
  <c r="F28" i="8"/>
  <c r="C28" i="8"/>
  <c r="AI27" i="8"/>
  <c r="AG27" i="8"/>
  <c r="AC27" i="8"/>
  <c r="AA27" i="8"/>
  <c r="F27" i="8"/>
  <c r="C27" i="8"/>
  <c r="AI26" i="8"/>
  <c r="AG26" i="8"/>
  <c r="AC26" i="8"/>
  <c r="AA26" i="8"/>
  <c r="C26" i="8"/>
  <c r="AG25" i="8"/>
  <c r="AC25" i="8"/>
  <c r="AA25" i="8"/>
  <c r="F25" i="8"/>
  <c r="C25" i="8"/>
  <c r="AI24" i="8"/>
  <c r="AG24" i="8"/>
  <c r="AC24" i="8"/>
  <c r="AA24" i="8"/>
  <c r="K24" i="8"/>
  <c r="F24" i="8"/>
  <c r="C24" i="8"/>
  <c r="AG20" i="8"/>
  <c r="AC20" i="8"/>
  <c r="F20" i="8"/>
  <c r="B20" i="8"/>
  <c r="F19" i="8"/>
  <c r="F16" i="8"/>
  <c r="B11" i="8"/>
  <c r="Y8" i="8"/>
  <c r="Y7" i="8"/>
  <c r="Y4" i="8"/>
  <c r="B54" i="7"/>
  <c r="K53" i="7"/>
  <c r="F53" i="7"/>
  <c r="C53" i="7"/>
  <c r="K52" i="7"/>
  <c r="F52" i="7"/>
  <c r="C52" i="7"/>
  <c r="K51" i="7"/>
  <c r="F51" i="7"/>
  <c r="C51" i="7"/>
  <c r="K50" i="7"/>
  <c r="F50" i="7"/>
  <c r="C50" i="7"/>
  <c r="K49" i="7"/>
  <c r="F49" i="7"/>
  <c r="C49" i="7"/>
  <c r="K48" i="7"/>
  <c r="F48" i="7"/>
  <c r="C48" i="7"/>
  <c r="K47" i="7"/>
  <c r="F47" i="7"/>
  <c r="C47" i="7"/>
  <c r="K46" i="7"/>
  <c r="F46" i="7"/>
  <c r="C46" i="7"/>
  <c r="K45" i="7"/>
  <c r="F45" i="7"/>
  <c r="C45" i="7"/>
  <c r="K44" i="7"/>
  <c r="F44" i="7"/>
  <c r="C44" i="7"/>
  <c r="K43" i="7"/>
  <c r="F43" i="7"/>
  <c r="C43" i="7"/>
  <c r="K42" i="7"/>
  <c r="F42" i="7"/>
  <c r="C42" i="7"/>
  <c r="K41" i="7"/>
  <c r="F41" i="7"/>
  <c r="C41" i="7"/>
  <c r="K40" i="7"/>
  <c r="F40" i="7"/>
  <c r="C40" i="7"/>
  <c r="K39" i="7"/>
  <c r="F39" i="7"/>
  <c r="C39" i="7"/>
  <c r="K38" i="7"/>
  <c r="F38" i="7"/>
  <c r="C38" i="7"/>
  <c r="K37" i="7"/>
  <c r="F37" i="7"/>
  <c r="C37" i="7"/>
  <c r="K36" i="7"/>
  <c r="F36" i="7"/>
  <c r="C36" i="7"/>
  <c r="K35" i="7"/>
  <c r="F35" i="7"/>
  <c r="C35" i="7"/>
  <c r="K34" i="7"/>
  <c r="F34" i="7"/>
  <c r="C34" i="7"/>
  <c r="K33" i="7"/>
  <c r="F33" i="7"/>
  <c r="C33" i="7"/>
  <c r="K32" i="7"/>
  <c r="F32" i="7"/>
  <c r="C32" i="7"/>
  <c r="K31" i="7"/>
  <c r="F31" i="7"/>
  <c r="C31" i="7"/>
  <c r="K30" i="7"/>
  <c r="F30" i="7"/>
  <c r="C30" i="7"/>
  <c r="K29" i="7"/>
  <c r="F29" i="7"/>
  <c r="C29" i="7"/>
  <c r="K28" i="7"/>
  <c r="F28" i="7"/>
  <c r="C28" i="7"/>
  <c r="K27" i="7"/>
  <c r="C27" i="7"/>
  <c r="K26" i="7"/>
  <c r="C26" i="7"/>
  <c r="K25" i="7"/>
  <c r="F25" i="7"/>
  <c r="C25" i="7"/>
  <c r="K24" i="7"/>
  <c r="F24" i="7"/>
  <c r="C24" i="7"/>
  <c r="AG20" i="7"/>
  <c r="AC20" i="7"/>
  <c r="F20" i="7"/>
  <c r="B20" i="7"/>
  <c r="F19" i="7"/>
  <c r="F16" i="7"/>
  <c r="B11" i="7"/>
  <c r="AA50" i="11"/>
  <c r="K50" i="11"/>
  <c r="F50" i="11"/>
  <c r="C50" i="11"/>
  <c r="AA49" i="11"/>
  <c r="K49" i="11"/>
  <c r="F49" i="11"/>
  <c r="C49" i="11"/>
  <c r="AA48" i="11"/>
  <c r="K48" i="11"/>
  <c r="F48" i="11"/>
  <c r="C48" i="11"/>
  <c r="AA47" i="11"/>
  <c r="K47" i="11"/>
  <c r="F47" i="11"/>
  <c r="C47" i="11"/>
  <c r="AA46" i="11"/>
  <c r="K46" i="11"/>
  <c r="F46" i="11"/>
  <c r="C46" i="11"/>
  <c r="AA45" i="11"/>
  <c r="K45" i="11"/>
  <c r="F45" i="11"/>
  <c r="C45" i="11"/>
  <c r="AA44" i="11"/>
  <c r="K44" i="11"/>
  <c r="F44" i="11"/>
  <c r="C44" i="11"/>
  <c r="AA43" i="11"/>
  <c r="K43" i="11"/>
  <c r="F43" i="11"/>
  <c r="C43" i="11"/>
  <c r="AA42" i="11"/>
  <c r="K42" i="11"/>
  <c r="F42" i="11"/>
  <c r="C42" i="11"/>
  <c r="AA41" i="11"/>
  <c r="K41" i="11"/>
  <c r="F41" i="11"/>
  <c r="C41" i="11"/>
  <c r="AA40" i="11"/>
  <c r="K40" i="11"/>
  <c r="F40" i="11"/>
  <c r="C40" i="11"/>
  <c r="AA39" i="11"/>
  <c r="K39" i="11"/>
  <c r="F39" i="11"/>
  <c r="C39" i="11"/>
  <c r="AA38" i="11"/>
  <c r="K38" i="11"/>
  <c r="F38" i="11"/>
  <c r="C38" i="11"/>
  <c r="AA37" i="11"/>
  <c r="K37" i="11"/>
  <c r="F37" i="11"/>
  <c r="C37" i="11"/>
  <c r="AA36" i="11"/>
  <c r="K36" i="11"/>
  <c r="F36" i="11"/>
  <c r="C36" i="11"/>
  <c r="AA35" i="11"/>
  <c r="K35" i="11"/>
  <c r="F35" i="11"/>
  <c r="C35" i="11"/>
  <c r="AA34" i="11"/>
  <c r="K34" i="11"/>
  <c r="F34" i="11"/>
  <c r="C34" i="11"/>
  <c r="AA33" i="11"/>
  <c r="K33" i="11"/>
  <c r="F33" i="11"/>
  <c r="C33" i="11"/>
  <c r="AA32" i="11"/>
  <c r="F32" i="11"/>
  <c r="C32" i="11"/>
  <c r="AA31" i="11"/>
  <c r="K31" i="11"/>
  <c r="F31" i="11"/>
  <c r="C31" i="11"/>
  <c r="AA30" i="11"/>
  <c r="K30" i="11"/>
  <c r="F30" i="11"/>
  <c r="C30" i="11"/>
  <c r="AA29" i="11"/>
  <c r="K29" i="11"/>
  <c r="F29" i="11"/>
  <c r="C29" i="11"/>
  <c r="AA28" i="11"/>
  <c r="K28" i="11"/>
  <c r="F28" i="11"/>
  <c r="C28" i="11"/>
  <c r="AA27" i="11"/>
  <c r="K27" i="11"/>
  <c r="F27" i="11"/>
  <c r="C27" i="11"/>
  <c r="AA26" i="11"/>
  <c r="K26" i="11"/>
  <c r="F26" i="11"/>
  <c r="C26" i="11"/>
  <c r="AA25" i="11"/>
  <c r="K25" i="11"/>
  <c r="F25" i="11"/>
  <c r="C25" i="11"/>
  <c r="AA24" i="11"/>
  <c r="K24" i="11"/>
  <c r="F24" i="11"/>
  <c r="C24" i="11"/>
  <c r="AA23" i="11"/>
  <c r="K23" i="11"/>
  <c r="F23" i="11"/>
  <c r="C23" i="11"/>
  <c r="AA22" i="11"/>
  <c r="K22" i="11"/>
  <c r="F22" i="11"/>
  <c r="C22" i="11"/>
  <c r="AA21" i="11"/>
  <c r="K21" i="11"/>
  <c r="F21" i="11"/>
  <c r="C21" i="11"/>
  <c r="AA17" i="11"/>
  <c r="N17" i="11"/>
  <c r="F17" i="11"/>
  <c r="B17" i="11"/>
  <c r="F16" i="11"/>
  <c r="Y9" i="11"/>
  <c r="C5" i="11"/>
  <c r="AA50" i="5" l="1"/>
  <c r="F50" i="5"/>
  <c r="C50" i="5"/>
  <c r="AA49" i="5"/>
  <c r="F49" i="5"/>
  <c r="C49" i="5"/>
  <c r="AA48" i="5"/>
  <c r="F48" i="5"/>
  <c r="C48" i="5"/>
  <c r="AA47" i="5"/>
  <c r="F47" i="5"/>
  <c r="C47" i="5"/>
  <c r="AA46" i="5"/>
  <c r="F46" i="5"/>
  <c r="C46" i="5"/>
  <c r="AA45" i="5"/>
  <c r="F45" i="5"/>
  <c r="C45" i="5"/>
  <c r="AA44" i="5"/>
  <c r="F44" i="5"/>
  <c r="C44" i="5"/>
  <c r="AA43" i="5"/>
  <c r="F43" i="5"/>
  <c r="C43" i="5"/>
  <c r="AA42" i="5"/>
  <c r="F42" i="5"/>
  <c r="C42" i="5"/>
  <c r="AA41" i="5"/>
  <c r="F41" i="5"/>
  <c r="C41" i="5"/>
  <c r="AA40" i="5"/>
  <c r="F40" i="5"/>
  <c r="C40" i="5"/>
  <c r="AA39" i="5"/>
  <c r="F39" i="5"/>
  <c r="C39" i="5"/>
  <c r="AA38" i="5"/>
  <c r="F38" i="5"/>
  <c r="C38" i="5"/>
  <c r="AA37" i="5"/>
  <c r="F37" i="5"/>
  <c r="C37" i="5"/>
  <c r="AA36" i="5"/>
  <c r="F36" i="5"/>
  <c r="C36" i="5"/>
  <c r="AA35" i="5"/>
  <c r="F35" i="5"/>
  <c r="C35" i="5"/>
  <c r="AA34" i="5"/>
  <c r="F34" i="5"/>
  <c r="C34" i="5"/>
  <c r="AA33" i="5"/>
  <c r="F33" i="5"/>
  <c r="C33" i="5"/>
  <c r="AA32" i="5"/>
  <c r="F32" i="5"/>
  <c r="C32" i="5"/>
  <c r="AA31" i="5"/>
  <c r="F31" i="5"/>
  <c r="C31" i="5"/>
  <c r="AA30" i="5"/>
  <c r="F30" i="5"/>
  <c r="C30" i="5"/>
  <c r="AA29" i="5"/>
  <c r="F29" i="5"/>
  <c r="C29" i="5"/>
  <c r="AA28" i="5"/>
  <c r="F28" i="5"/>
  <c r="C28" i="5"/>
  <c r="AA27" i="5"/>
  <c r="F27" i="5"/>
  <c r="C27" i="5"/>
  <c r="AA26" i="5"/>
  <c r="F26" i="5"/>
  <c r="C26" i="5"/>
  <c r="AA25" i="5"/>
  <c r="F25" i="5"/>
  <c r="C25" i="5"/>
  <c r="AA24" i="5"/>
  <c r="F24" i="5"/>
  <c r="C24" i="5"/>
  <c r="AA23" i="5"/>
  <c r="F23" i="5"/>
  <c r="C23" i="5"/>
  <c r="AA22" i="5"/>
  <c r="F22" i="5"/>
  <c r="C22" i="5"/>
  <c r="AA21" i="5"/>
  <c r="F21" i="5"/>
  <c r="C21" i="5"/>
  <c r="AA17" i="5"/>
  <c r="N17" i="5"/>
  <c r="F17" i="5"/>
  <c r="B17" i="5"/>
  <c r="F16" i="5"/>
  <c r="C5" i="5"/>
  <c r="C5" i="4"/>
  <c r="B4" i="10" l="1"/>
  <c r="B3" i="10"/>
  <c r="B2" i="10"/>
  <c r="F16" i="3" l="1"/>
  <c r="AA50" i="4"/>
  <c r="K50" i="4"/>
  <c r="F50" i="4"/>
  <c r="C50" i="4"/>
  <c r="AA49" i="4"/>
  <c r="K49" i="4"/>
  <c r="F49" i="4"/>
  <c r="C49" i="4"/>
  <c r="AA48" i="4"/>
  <c r="K48" i="4"/>
  <c r="F48" i="4"/>
  <c r="C48" i="4"/>
  <c r="AA47" i="4"/>
  <c r="K47" i="4"/>
  <c r="F47" i="4"/>
  <c r="C47" i="4"/>
  <c r="AA46" i="4"/>
  <c r="K46" i="4"/>
  <c r="F46" i="4"/>
  <c r="C46" i="4"/>
  <c r="AA45" i="4"/>
  <c r="K45" i="4"/>
  <c r="F45" i="4"/>
  <c r="C45" i="4"/>
  <c r="AA44" i="4"/>
  <c r="K44" i="4"/>
  <c r="F44" i="4"/>
  <c r="C44" i="4"/>
  <c r="AA43" i="4"/>
  <c r="K43" i="4"/>
  <c r="F43" i="4"/>
  <c r="C43" i="4"/>
  <c r="AA42" i="4"/>
  <c r="K42" i="4"/>
  <c r="F42" i="4"/>
  <c r="C42" i="4"/>
  <c r="AA41" i="4"/>
  <c r="K41" i="4"/>
  <c r="F41" i="4"/>
  <c r="C41" i="4"/>
  <c r="AA40" i="4"/>
  <c r="K40" i="4"/>
  <c r="F40" i="4"/>
  <c r="C40" i="4"/>
  <c r="AA39" i="4"/>
  <c r="K39" i="4"/>
  <c r="F39" i="4"/>
  <c r="C39" i="4"/>
  <c r="AA38" i="4"/>
  <c r="K38" i="4"/>
  <c r="F38" i="4"/>
  <c r="C38" i="4"/>
  <c r="AA37" i="4"/>
  <c r="K37" i="4"/>
  <c r="F37" i="4"/>
  <c r="C37" i="4"/>
  <c r="AA36" i="4"/>
  <c r="K36" i="4"/>
  <c r="F36" i="4"/>
  <c r="C36" i="4"/>
  <c r="AA35" i="4"/>
  <c r="K35" i="4"/>
  <c r="F35" i="4"/>
  <c r="C35" i="4"/>
  <c r="AA34" i="4"/>
  <c r="K34" i="4"/>
  <c r="F34" i="4"/>
  <c r="C34" i="4"/>
  <c r="AA33" i="4"/>
  <c r="K33" i="4"/>
  <c r="F33" i="4"/>
  <c r="C33" i="4"/>
  <c r="AA32" i="4"/>
  <c r="F32" i="4"/>
  <c r="C32" i="4"/>
  <c r="AA31" i="4"/>
  <c r="K31" i="4"/>
  <c r="F31" i="4"/>
  <c r="C31" i="4"/>
  <c r="AA30" i="4"/>
  <c r="K30" i="4"/>
  <c r="F30" i="4"/>
  <c r="C30" i="4"/>
  <c r="AA29" i="4"/>
  <c r="K29" i="4"/>
  <c r="F29" i="4"/>
  <c r="C29" i="4"/>
  <c r="AA28" i="4"/>
  <c r="K28" i="4"/>
  <c r="F28" i="4"/>
  <c r="C28" i="4"/>
  <c r="AA27" i="4"/>
  <c r="K27" i="4"/>
  <c r="F27" i="4"/>
  <c r="C27" i="4"/>
  <c r="AA26" i="4"/>
  <c r="K26" i="4"/>
  <c r="F26" i="4"/>
  <c r="C26" i="4"/>
  <c r="AA25" i="4"/>
  <c r="K25" i="4"/>
  <c r="F25" i="4"/>
  <c r="C25" i="4"/>
  <c r="AA24" i="4"/>
  <c r="K24" i="4"/>
  <c r="F24" i="4"/>
  <c r="C24" i="4"/>
  <c r="AA23" i="4"/>
  <c r="K23" i="4"/>
  <c r="F23" i="4"/>
  <c r="C23" i="4"/>
  <c r="AA22" i="4"/>
  <c r="K22" i="4"/>
  <c r="F22" i="4"/>
  <c r="C22" i="4"/>
  <c r="AA21" i="4"/>
  <c r="K21" i="4"/>
  <c r="F21" i="4"/>
  <c r="C21" i="4"/>
  <c r="AA17" i="4"/>
  <c r="N17" i="4"/>
  <c r="F17" i="4"/>
  <c r="B17" i="4"/>
  <c r="F16" i="4"/>
  <c r="Y9" i="4"/>
  <c r="AC20" i="3" l="1"/>
  <c r="AG20" i="3"/>
  <c r="F19" i="3"/>
  <c r="B20" i="3"/>
  <c r="AG51" i="3"/>
  <c r="AG51" i="7" s="1"/>
  <c r="AA51" i="3"/>
  <c r="AA51" i="7" s="1"/>
  <c r="AG50" i="3"/>
  <c r="AG50" i="7" s="1"/>
  <c r="AA50" i="3"/>
  <c r="AA50" i="7" s="1"/>
  <c r="AA47" i="3"/>
  <c r="AA47" i="7" s="1"/>
  <c r="AG47" i="3"/>
  <c r="AG47" i="7" s="1"/>
  <c r="AA48" i="3"/>
  <c r="AA48" i="7" s="1"/>
  <c r="AG48" i="3"/>
  <c r="AG48" i="7" s="1"/>
  <c r="AA49" i="3"/>
  <c r="AA49" i="7" s="1"/>
  <c r="AG49" i="3"/>
  <c r="AG49" i="7" s="1"/>
  <c r="AI47" i="3"/>
  <c r="AI47" i="7" s="1"/>
  <c r="AI48" i="3"/>
  <c r="AI48" i="7" s="1"/>
  <c r="AN2" i="1"/>
  <c r="AF2" i="1" s="1"/>
  <c r="AA46" i="3"/>
  <c r="AA46" i="7" s="1"/>
  <c r="AG46" i="3"/>
  <c r="AG46" i="7" s="1"/>
  <c r="AI46" i="3"/>
  <c r="AI46" i="7" s="1"/>
  <c r="AI45" i="3"/>
  <c r="AI45" i="7" s="1"/>
  <c r="AI44" i="3"/>
  <c r="AI44" i="7" s="1"/>
  <c r="AN57" i="1"/>
  <c r="AO57" i="1" s="1"/>
  <c r="AA24" i="3"/>
  <c r="AA24" i="7" s="1"/>
  <c r="AG24" i="3"/>
  <c r="AG24" i="7" s="1"/>
  <c r="AA25" i="3"/>
  <c r="AA25" i="7" s="1"/>
  <c r="AG25" i="3"/>
  <c r="AG25" i="7" s="1"/>
  <c r="AA26" i="3"/>
  <c r="AA26" i="7" s="1"/>
  <c r="AG26" i="3"/>
  <c r="AG26" i="7" s="1"/>
  <c r="AA27" i="3"/>
  <c r="AA27" i="7" s="1"/>
  <c r="AG27" i="3"/>
  <c r="AG27" i="7" s="1"/>
  <c r="AA28" i="3"/>
  <c r="AA28" i="7" s="1"/>
  <c r="AG28" i="3"/>
  <c r="AG28" i="7" s="1"/>
  <c r="AA29" i="3"/>
  <c r="AA29" i="7" s="1"/>
  <c r="AG29" i="3"/>
  <c r="AG29" i="7" s="1"/>
  <c r="AA30" i="3"/>
  <c r="AA30" i="7" s="1"/>
  <c r="AG30" i="3"/>
  <c r="AG30" i="7" s="1"/>
  <c r="AA31" i="3"/>
  <c r="AA31" i="7" s="1"/>
  <c r="AG31" i="3"/>
  <c r="AG31" i="7" s="1"/>
  <c r="AA32" i="3"/>
  <c r="AA32" i="7" s="1"/>
  <c r="AG32" i="3"/>
  <c r="AG32" i="7" s="1"/>
  <c r="AA33" i="3"/>
  <c r="AA33" i="7" s="1"/>
  <c r="AG33" i="3"/>
  <c r="AG33" i="7" s="1"/>
  <c r="AA34" i="3"/>
  <c r="AA34" i="7" s="1"/>
  <c r="AG34" i="3"/>
  <c r="AG34" i="7" s="1"/>
  <c r="AA35" i="3"/>
  <c r="AA35" i="7" s="1"/>
  <c r="AG35" i="3"/>
  <c r="AG35" i="7" s="1"/>
  <c r="AA36" i="3"/>
  <c r="AA36" i="7" s="1"/>
  <c r="AG36" i="3"/>
  <c r="AG36" i="7" s="1"/>
  <c r="AA37" i="3"/>
  <c r="AA37" i="7" s="1"/>
  <c r="AG37" i="3"/>
  <c r="AG37" i="7" s="1"/>
  <c r="AA38" i="3"/>
  <c r="AA38" i="7" s="1"/>
  <c r="AG38" i="3"/>
  <c r="AG38" i="7" s="1"/>
  <c r="AA39" i="3"/>
  <c r="AA39" i="7" s="1"/>
  <c r="AG39" i="3"/>
  <c r="AG39" i="7" s="1"/>
  <c r="AA40" i="3"/>
  <c r="AA40" i="7" s="1"/>
  <c r="AG40" i="3"/>
  <c r="AG40" i="7" s="1"/>
  <c r="AA41" i="3"/>
  <c r="AA41" i="7" s="1"/>
  <c r="AG41" i="3"/>
  <c r="AG41" i="7" s="1"/>
  <c r="AA42" i="3"/>
  <c r="AA42" i="7" s="1"/>
  <c r="AG42" i="3"/>
  <c r="AG42" i="7" s="1"/>
  <c r="AA43" i="3"/>
  <c r="AA43" i="7" s="1"/>
  <c r="AG43" i="3"/>
  <c r="AG43" i="7" s="1"/>
  <c r="AA44" i="3"/>
  <c r="AA44" i="7" s="1"/>
  <c r="AG44" i="3"/>
  <c r="AG44" i="7" s="1"/>
  <c r="AA45" i="3"/>
  <c r="AA45" i="7" s="1"/>
  <c r="AG45" i="3"/>
  <c r="AG45" i="7" s="1"/>
  <c r="AA52" i="3"/>
  <c r="AA52" i="7" s="1"/>
  <c r="AG52" i="3"/>
  <c r="AG52" i="7" s="1"/>
  <c r="AA53" i="3"/>
  <c r="AA53" i="7" s="1"/>
  <c r="AG53" i="3"/>
  <c r="AG53" i="7" s="1"/>
  <c r="B54" i="3"/>
  <c r="AI53" i="3"/>
  <c r="AI53" i="7" s="1"/>
  <c r="AI52" i="3"/>
  <c r="AI52" i="7" s="1"/>
  <c r="AI43" i="3"/>
  <c r="AI43" i="7" s="1"/>
  <c r="AI42" i="3"/>
  <c r="AI42" i="7" s="1"/>
  <c r="AI41" i="3"/>
  <c r="AI41" i="7" s="1"/>
  <c r="AI40" i="3"/>
  <c r="AI40" i="7" s="1"/>
  <c r="AI39" i="3"/>
  <c r="AI39" i="7" s="1"/>
  <c r="AI38" i="3"/>
  <c r="AI38" i="7" s="1"/>
  <c r="AI37" i="3"/>
  <c r="AI37" i="7" s="1"/>
  <c r="AI36" i="3"/>
  <c r="AI36" i="7" s="1"/>
  <c r="AI35" i="3"/>
  <c r="AI35" i="7" s="1"/>
  <c r="AI34" i="3"/>
  <c r="AI34" i="7" s="1"/>
  <c r="AI33" i="3"/>
  <c r="AI33" i="7" s="1"/>
  <c r="AI32" i="3"/>
  <c r="AI32" i="7" s="1"/>
  <c r="AI31" i="3"/>
  <c r="AI31" i="7" s="1"/>
  <c r="AI30" i="3"/>
  <c r="AI30" i="7" s="1"/>
  <c r="AI29" i="3"/>
  <c r="AI29" i="7" s="1"/>
  <c r="AI28" i="3"/>
  <c r="AI28" i="7" s="1"/>
  <c r="AI27" i="3"/>
  <c r="AI27" i="7" s="1"/>
  <c r="AI25" i="8"/>
  <c r="B11" i="3"/>
  <c r="AF1" i="7" l="1"/>
  <c r="AF1" i="8"/>
  <c r="AI26" i="3"/>
  <c r="AI26" i="7" s="1"/>
  <c r="AI25" i="3"/>
  <c r="AI25" i="7" s="1"/>
  <c r="AI24" i="3"/>
  <c r="AI24" i="7" s="1"/>
  <c r="Y7" i="5"/>
  <c r="Y7" i="11"/>
  <c r="AF1" i="3"/>
  <c r="Y7" i="4"/>
  <c r="AI50" i="3"/>
  <c r="AI50" i="7" s="1"/>
  <c r="AI49" i="3"/>
  <c r="AI49" i="7" s="1"/>
  <c r="AI51" i="3"/>
  <c r="AI51" i="7" s="1"/>
  <c r="B11" i="1" l="1"/>
  <c r="B8" i="8" l="1"/>
  <c r="B12" i="1"/>
  <c r="B8" i="3"/>
  <c r="B8" i="7"/>
  <c r="AI57" i="1"/>
  <c r="AI54" i="8" s="1"/>
  <c r="F11" i="1"/>
  <c r="B9" i="7" l="1"/>
  <c r="B9" i="8"/>
  <c r="K11" i="1"/>
  <c r="F11" i="7"/>
  <c r="F11" i="8"/>
  <c r="F8" i="7"/>
  <c r="F8" i="8"/>
  <c r="Y10" i="4"/>
  <c r="AI54" i="7"/>
  <c r="AI54" i="3"/>
  <c r="B13" i="1"/>
  <c r="B10" i="8" s="1"/>
  <c r="B9" i="3"/>
  <c r="B7" i="1"/>
  <c r="B4" i="8" s="1"/>
  <c r="F11" i="3"/>
  <c r="F8" i="3"/>
  <c r="F12" i="1" l="1"/>
  <c r="F13" i="1" s="1"/>
  <c r="J8" i="7"/>
  <c r="J8" i="8"/>
  <c r="B4" i="3"/>
  <c r="B4" i="7"/>
  <c r="B10" i="3"/>
  <c r="B10" i="7"/>
  <c r="J8" i="3"/>
  <c r="K12" i="1" l="1"/>
  <c r="J9" i="8" s="1"/>
  <c r="F9" i="7"/>
  <c r="F9" i="8"/>
  <c r="K13" i="1"/>
  <c r="F9" i="3"/>
  <c r="J9" i="3" l="1"/>
  <c r="J9" i="7"/>
  <c r="K14" i="1"/>
  <c r="F10" i="7"/>
  <c r="F10" i="8"/>
  <c r="F10" i="3"/>
  <c r="H7" i="1" l="1"/>
  <c r="N7" i="1" s="1"/>
  <c r="J10" i="7"/>
  <c r="J10" i="8"/>
  <c r="J10" i="3"/>
  <c r="J11" i="7" l="1"/>
  <c r="H4" i="7" s="1"/>
  <c r="N4" i="7" s="1"/>
  <c r="J11" i="8"/>
  <c r="H4" i="8" s="1"/>
  <c r="N4" i="8" s="1"/>
  <c r="J11" i="3"/>
  <c r="H4" i="3" s="1"/>
  <c r="N4" i="3" s="1"/>
</calcChain>
</file>

<file path=xl/comments1.xml><?xml version="1.0" encoding="utf-8"?>
<comments xmlns="http://schemas.openxmlformats.org/spreadsheetml/2006/main">
  <authors>
    <author>panekyo</author>
  </authors>
  <commentList>
    <comment ref="K14" authorId="0" shapeId="0">
      <text>
        <r>
          <rPr>
            <b/>
            <sz val="9"/>
            <color indexed="39"/>
            <rFont val="MS P ゴシック"/>
            <family val="3"/>
            <charset val="128"/>
          </rPr>
          <t>税率見直と表示された場合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消費税率の種類が</t>
        </r>
        <r>
          <rPr>
            <b/>
            <sz val="9"/>
            <color indexed="10"/>
            <rFont val="MS P ゴシック"/>
            <family val="3"/>
            <charset val="128"/>
          </rPr>
          <t>3種類以上</t>
        </r>
        <r>
          <rPr>
            <b/>
            <sz val="9"/>
            <color indexed="81"/>
            <rFont val="MS P ゴシック"/>
            <family val="3"/>
            <charset val="128"/>
          </rPr>
          <t>の時です。
明細の消費税率を確認し税率を</t>
        </r>
        <r>
          <rPr>
            <b/>
            <sz val="9"/>
            <color indexed="10"/>
            <rFont val="MS P ゴシック"/>
            <family val="3"/>
            <charset val="128"/>
          </rPr>
          <t>２種類までに</t>
        </r>
        <r>
          <rPr>
            <b/>
            <sz val="9"/>
            <color indexed="81"/>
            <rFont val="MS P ゴシック"/>
            <family val="3"/>
            <charset val="128"/>
          </rPr>
          <t>変更して下さい。</t>
        </r>
      </text>
    </comment>
    <comment ref="P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出庫日又は出荷日を入力して下さい。
出庫伝票等（①②③）に反映します。
未入力の場合は、納品日が出庫日に入ります</t>
        </r>
      </text>
    </comment>
    <comment ref="AC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わからない場合は、入力しないで下さい。</t>
        </r>
      </text>
    </comment>
    <comment ref="AG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わからない場合は入力しないで下さい。</t>
        </r>
      </text>
    </comment>
    <comment ref="C26" authorId="0" shapeId="0">
      <text>
        <r>
          <rPr>
            <sz val="9"/>
            <color indexed="81"/>
            <rFont val="MS P ゴシック"/>
            <family val="3"/>
            <charset val="128"/>
          </rPr>
          <t>納品日の基本は、全行同じ日です。
1ヵ月分まとめて記載する場合は〇月分と入力して下さい。
運賃などの経費は最後の行に記載する</t>
        </r>
      </text>
    </comment>
  </commentList>
</comments>
</file>

<file path=xl/comments2.xml><?xml version="1.0" encoding="utf-8"?>
<comments xmlns="http://schemas.openxmlformats.org/spreadsheetml/2006/main">
  <authors>
    <author>panekyo</author>
  </authors>
  <commentList>
    <comment ref="K14" authorId="0" shapeId="0">
      <text>
        <r>
          <rPr>
            <b/>
            <sz val="9"/>
            <color indexed="39"/>
            <rFont val="MS P ゴシック"/>
            <family val="3"/>
            <charset val="128"/>
          </rPr>
          <t>税率見直と表示された場合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消費税率の種類が</t>
        </r>
        <r>
          <rPr>
            <b/>
            <sz val="9"/>
            <color indexed="10"/>
            <rFont val="MS P ゴシック"/>
            <family val="3"/>
            <charset val="128"/>
          </rPr>
          <t>3種類以上</t>
        </r>
        <r>
          <rPr>
            <b/>
            <sz val="9"/>
            <color indexed="81"/>
            <rFont val="MS P ゴシック"/>
            <family val="3"/>
            <charset val="128"/>
          </rPr>
          <t>の時です。
明細の消費税率を確認し税率を</t>
        </r>
        <r>
          <rPr>
            <b/>
            <sz val="9"/>
            <color indexed="10"/>
            <rFont val="MS P ゴシック"/>
            <family val="3"/>
            <charset val="128"/>
          </rPr>
          <t>２種類までに</t>
        </r>
        <r>
          <rPr>
            <b/>
            <sz val="9"/>
            <color indexed="81"/>
            <rFont val="MS P ゴシック"/>
            <family val="3"/>
            <charset val="128"/>
          </rPr>
          <t>変更して下さい。</t>
        </r>
      </text>
    </comment>
    <comment ref="P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出庫日又は出荷日を入力して下さい。
出庫伝票等（①②③）に反映します。
未入力の場合は、納品日が出庫日に入ります</t>
        </r>
      </text>
    </comment>
    <comment ref="AC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わからない場合は、入力しないで下さい。</t>
        </r>
      </text>
    </comment>
    <comment ref="AG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わからない場合は入力しないで下さい。</t>
        </r>
      </text>
    </comment>
    <comment ref="C26" authorId="0" shapeId="0">
      <text>
        <r>
          <rPr>
            <sz val="9"/>
            <color indexed="81"/>
            <rFont val="MS P ゴシック"/>
            <family val="3"/>
            <charset val="128"/>
          </rPr>
          <t>納品日の基本は、全行同じ日です。
1ヵ月分まとめて記載する場合は〇月分と入力して下さい。
運賃などの経費は最後の行に記載する</t>
        </r>
      </text>
    </comment>
  </commentList>
</comments>
</file>

<file path=xl/comments3.xml><?xml version="1.0" encoding="utf-8"?>
<comments xmlns="http://schemas.openxmlformats.org/spreadsheetml/2006/main">
  <authors>
    <author>panekyo</author>
  </authors>
  <commentList>
    <comment ref="Y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入力シートの【印刷日を発行日にする】に✔を入れると発行日はこのシートを印刷する日になります。
✔を入れないと出荷日になります。</t>
        </r>
      </text>
    </comment>
    <comment ref="F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出荷日が未入力の場合、納品日が入ります。</t>
        </r>
      </text>
    </comment>
  </commentList>
</comments>
</file>

<file path=xl/sharedStrings.xml><?xml version="1.0" encoding="utf-8"?>
<sst xmlns="http://schemas.openxmlformats.org/spreadsheetml/2006/main" count="324" uniqueCount="109">
  <si>
    <t>請求日</t>
  </si>
  <si>
    <t>請求者名</t>
  </si>
  <si>
    <t>数量</t>
  </si>
  <si>
    <t>単位</t>
  </si>
  <si>
    <t>単価</t>
  </si>
  <si>
    <t>No</t>
    <phoneticPr fontId="2"/>
  </si>
  <si>
    <t>税率</t>
    <rPh sb="0" eb="2">
      <t>ゼイリツ</t>
    </rPh>
    <phoneticPr fontId="2"/>
  </si>
  <si>
    <t>請求者CD</t>
    <phoneticPr fontId="2"/>
  </si>
  <si>
    <t>消費税</t>
    <rPh sb="0" eb="3">
      <t>ショウヒゼイ</t>
    </rPh>
    <phoneticPr fontId="2"/>
  </si>
  <si>
    <t>消費税額</t>
    <rPh sb="0" eb="3">
      <t>ショウヒゼイ</t>
    </rPh>
    <rPh sb="3" eb="4">
      <t>ガク</t>
    </rPh>
    <phoneticPr fontId="2"/>
  </si>
  <si>
    <t>当月請求金額（税込）</t>
    <rPh sb="0" eb="2">
      <t>トウゲツ</t>
    </rPh>
    <rPh sb="2" eb="6">
      <t>セイキュウキンガク</t>
    </rPh>
    <rPh sb="7" eb="9">
      <t>ゼイコ</t>
    </rPh>
    <phoneticPr fontId="2"/>
  </si>
  <si>
    <t>伝票No</t>
    <rPh sb="0" eb="2">
      <t>デンピョウ</t>
    </rPh>
    <phoneticPr fontId="2"/>
  </si>
  <si>
    <t>合計</t>
    <rPh sb="0" eb="2">
      <t>ゴウケイ</t>
    </rPh>
    <phoneticPr fontId="2"/>
  </si>
  <si>
    <t>郵便番号</t>
    <rPh sb="0" eb="2">
      <t>ユウビン</t>
    </rPh>
    <rPh sb="2" eb="4">
      <t>バンゴウ</t>
    </rPh>
    <phoneticPr fontId="2"/>
  </si>
  <si>
    <t>住　　所</t>
    <rPh sb="0" eb="1">
      <t>ジュウ</t>
    </rPh>
    <rPh sb="3" eb="4">
      <t>ショ</t>
    </rPh>
    <phoneticPr fontId="2"/>
  </si>
  <si>
    <t>請求者情報</t>
    <rPh sb="0" eb="2">
      <t>セイキュウ</t>
    </rPh>
    <rPh sb="2" eb="3">
      <t>シャ</t>
    </rPh>
    <rPh sb="3" eb="5">
      <t>ジョウホウ</t>
    </rPh>
    <phoneticPr fontId="2"/>
  </si>
  <si>
    <t>当月納品金額</t>
    <rPh sb="0" eb="2">
      <t>トウゲツ</t>
    </rPh>
    <rPh sb="2" eb="4">
      <t>ノウヒン</t>
    </rPh>
    <rPh sb="4" eb="6">
      <t>キンガク</t>
    </rPh>
    <phoneticPr fontId="2"/>
  </si>
  <si>
    <t>納品日</t>
    <rPh sb="0" eb="2">
      <t>ノウヒン</t>
    </rPh>
    <phoneticPr fontId="2"/>
  </si>
  <si>
    <t>品名</t>
    <rPh sb="0" eb="2">
      <t>ヒンメイ</t>
    </rPh>
    <phoneticPr fontId="2"/>
  </si>
  <si>
    <t>金額(税抜)</t>
    <rPh sb="3" eb="5">
      <t>ゼイヌ</t>
    </rPh>
    <phoneticPr fontId="2"/>
  </si>
  <si>
    <t>納品金額</t>
    <rPh sb="0" eb="2">
      <t>ノウヒン</t>
    </rPh>
    <rPh sb="2" eb="4">
      <t>キンガク</t>
    </rPh>
    <phoneticPr fontId="2"/>
  </si>
  <si>
    <t>材種</t>
    <rPh sb="0" eb="2">
      <t>ザイシュ</t>
    </rPh>
    <phoneticPr fontId="2"/>
  </si>
  <si>
    <t>発注金額</t>
    <rPh sb="0" eb="1">
      <t>ハツ</t>
    </rPh>
    <rPh sb="2" eb="4">
      <t>キンガク</t>
    </rPh>
    <phoneticPr fontId="2"/>
  </si>
  <si>
    <t>納品先　物件情報（パネ協からの発注情報）</t>
    <rPh sb="0" eb="2">
      <t>ノウヒン</t>
    </rPh>
    <rPh sb="2" eb="3">
      <t>サキ</t>
    </rPh>
    <rPh sb="4" eb="6">
      <t>ブッケン</t>
    </rPh>
    <rPh sb="6" eb="8">
      <t>ジョウホウ</t>
    </rPh>
    <rPh sb="11" eb="12">
      <t>キョウ</t>
    </rPh>
    <rPh sb="15" eb="17">
      <t>ハッチュウ</t>
    </rPh>
    <rPh sb="17" eb="19">
      <t>ジョウホウ</t>
    </rPh>
    <phoneticPr fontId="2"/>
  </si>
  <si>
    <t>発注NO</t>
    <rPh sb="0" eb="2">
      <t>ハッチュウ</t>
    </rPh>
    <phoneticPr fontId="2"/>
  </si>
  <si>
    <t>印</t>
    <rPh sb="0" eb="1">
      <t>イン</t>
    </rPh>
    <phoneticPr fontId="2"/>
  </si>
  <si>
    <t>代表者名</t>
  </si>
  <si>
    <t>納入明細</t>
    <rPh sb="0" eb="2">
      <t>ノウニュウ</t>
    </rPh>
    <rPh sb="2" eb="4">
      <t>メイサイ</t>
    </rPh>
    <phoneticPr fontId="2"/>
  </si>
  <si>
    <t>当月請求（納品）金額　税別情報</t>
    <rPh sb="0" eb="2">
      <t>トウゲツ</t>
    </rPh>
    <rPh sb="2" eb="4">
      <t>セイキュウ</t>
    </rPh>
    <rPh sb="5" eb="7">
      <t>ノウヒン</t>
    </rPh>
    <rPh sb="8" eb="10">
      <t>キンガク</t>
    </rPh>
    <rPh sb="11" eb="13">
      <t>ゼイベツ</t>
    </rPh>
    <rPh sb="13" eb="15">
      <t>ジョウホウ</t>
    </rPh>
    <phoneticPr fontId="2"/>
  </si>
  <si>
    <t>御中</t>
    <rPh sb="0" eb="2">
      <t>オンチュウ</t>
    </rPh>
    <phoneticPr fontId="2"/>
  </si>
  <si>
    <t>現場名称</t>
    <rPh sb="0" eb="2">
      <t>ゲンバ</t>
    </rPh>
    <rPh sb="2" eb="4">
      <t>メイショウ</t>
    </rPh>
    <phoneticPr fontId="2"/>
  </si>
  <si>
    <t>工事コード</t>
    <rPh sb="0" eb="2">
      <t>コウジ</t>
    </rPh>
    <phoneticPr fontId="2"/>
  </si>
  <si>
    <t>GC名</t>
    <rPh sb="2" eb="3">
      <t>メイ</t>
    </rPh>
    <phoneticPr fontId="2"/>
  </si>
  <si>
    <t>Ｇ.Ｃ名称</t>
    <rPh sb="3" eb="5">
      <t>メイショウ</t>
    </rPh>
    <phoneticPr fontId="2"/>
  </si>
  <si>
    <t>出庫伝票（控）①</t>
    <rPh sb="0" eb="2">
      <t>シュッコ</t>
    </rPh>
    <rPh sb="2" eb="4">
      <t>デンピョウ</t>
    </rPh>
    <rPh sb="5" eb="6">
      <t>ヒカ</t>
    </rPh>
    <phoneticPr fontId="2"/>
  </si>
  <si>
    <t>会社名</t>
    <rPh sb="0" eb="2">
      <t>カイシャ</t>
    </rPh>
    <rPh sb="2" eb="3">
      <t>メイ</t>
    </rPh>
    <phoneticPr fontId="2"/>
  </si>
  <si>
    <t>発行日</t>
    <rPh sb="0" eb="3">
      <t>ハッコウビ</t>
    </rPh>
    <phoneticPr fontId="2"/>
  </si>
  <si>
    <t>締め月</t>
    <rPh sb="0" eb="1">
      <t>シ</t>
    </rPh>
    <rPh sb="2" eb="3">
      <t>ツキ</t>
    </rPh>
    <phoneticPr fontId="23"/>
  </si>
  <si>
    <t>納入金額</t>
    <rPh sb="0" eb="2">
      <t>ノウニュウ</t>
    </rPh>
    <rPh sb="2" eb="4">
      <t>キンガク</t>
    </rPh>
    <phoneticPr fontId="2"/>
  </si>
  <si>
    <t>出庫案内書②</t>
    <rPh sb="0" eb="2">
      <t>シュッコ</t>
    </rPh>
    <rPh sb="2" eb="4">
      <t>アンナイ</t>
    </rPh>
    <rPh sb="4" eb="5">
      <t>ショ</t>
    </rPh>
    <phoneticPr fontId="2"/>
  </si>
  <si>
    <t>受領印欄</t>
    <rPh sb="0" eb="3">
      <t>ジュリョウイン</t>
    </rPh>
    <rPh sb="3" eb="4">
      <t>ラン</t>
    </rPh>
    <phoneticPr fontId="2"/>
  </si>
  <si>
    <t>○上記の通り納品申し上げます。</t>
    <rPh sb="1" eb="3">
      <t>ジョウキ</t>
    </rPh>
    <rPh sb="4" eb="5">
      <t>トオ</t>
    </rPh>
    <rPh sb="6" eb="8">
      <t>ノウヒン</t>
    </rPh>
    <rPh sb="8" eb="9">
      <t>モウ</t>
    </rPh>
    <rPh sb="10" eb="11">
      <t>ア</t>
    </rPh>
    <phoneticPr fontId="27"/>
  </si>
  <si>
    <t>仕入先管理表⑥</t>
    <rPh sb="0" eb="2">
      <t>シイレ</t>
    </rPh>
    <rPh sb="2" eb="3">
      <t>サキ</t>
    </rPh>
    <rPh sb="3" eb="6">
      <t>カンリヒョウ</t>
    </rPh>
    <phoneticPr fontId="2"/>
  </si>
  <si>
    <t>【使用方法】</t>
    <rPh sb="1" eb="3">
      <t>シヨウ</t>
    </rPh>
    <rPh sb="3" eb="5">
      <t>ホウホウ</t>
    </rPh>
    <phoneticPr fontId="27"/>
  </si>
  <si>
    <t>１．背景が水色の部分が入力できます</t>
    <rPh sb="2" eb="4">
      <t>ハイケイ</t>
    </rPh>
    <rPh sb="5" eb="7">
      <t>ミズイロ</t>
    </rPh>
    <rPh sb="8" eb="10">
      <t>ブブン</t>
    </rPh>
    <rPh sb="11" eb="13">
      <t>ニュウリョク</t>
    </rPh>
    <phoneticPr fontId="27"/>
  </si>
  <si>
    <t>２．納品情報の欄で分納・完納・追加材の選択して下さい</t>
    <rPh sb="2" eb="4">
      <t>ノウヒン</t>
    </rPh>
    <rPh sb="4" eb="6">
      <t>ジョウホウ</t>
    </rPh>
    <rPh sb="7" eb="8">
      <t>ラン</t>
    </rPh>
    <rPh sb="9" eb="11">
      <t>ブンノウ</t>
    </rPh>
    <rPh sb="12" eb="14">
      <t>カンノウ</t>
    </rPh>
    <rPh sb="15" eb="18">
      <t>ツイカザイ</t>
    </rPh>
    <rPh sb="19" eb="21">
      <t>センタク</t>
    </rPh>
    <rPh sb="23" eb="24">
      <t>クダ</t>
    </rPh>
    <phoneticPr fontId="27"/>
  </si>
  <si>
    <t>　　　を無視し印刷日を発行日として印刷します。</t>
    <rPh sb="7" eb="9">
      <t>インサツ</t>
    </rPh>
    <rPh sb="9" eb="10">
      <t>ビ</t>
    </rPh>
    <rPh sb="11" eb="14">
      <t>ハッコウビ</t>
    </rPh>
    <rPh sb="17" eb="19">
      <t>インサツ</t>
    </rPh>
    <phoneticPr fontId="2"/>
  </si>
  <si>
    <t>【納品書の使用方法】</t>
    <rPh sb="1" eb="3">
      <t>ノウヒン</t>
    </rPh>
    <rPh sb="3" eb="4">
      <t>ショ</t>
    </rPh>
    <rPh sb="5" eb="7">
      <t>シヨウ</t>
    </rPh>
    <rPh sb="7" eb="9">
      <t>ホウホウ</t>
    </rPh>
    <phoneticPr fontId="27"/>
  </si>
  <si>
    <t>３．中段の請求日横の「印刷日を発行日にする」にチェックを入れると請求日</t>
    <rPh sb="2" eb="4">
      <t>チュウダン</t>
    </rPh>
    <rPh sb="5" eb="8">
      <t>セイキュウビ</t>
    </rPh>
    <rPh sb="8" eb="9">
      <t>ヨコ</t>
    </rPh>
    <rPh sb="11" eb="14">
      <t>インサツビ</t>
    </rPh>
    <rPh sb="15" eb="18">
      <t>ハッコウビ</t>
    </rPh>
    <rPh sb="28" eb="29">
      <t>イ</t>
    </rPh>
    <rPh sb="32" eb="35">
      <t>セイキュウビ</t>
    </rPh>
    <phoneticPr fontId="27"/>
  </si>
  <si>
    <t>納品明細</t>
    <rPh sb="0" eb="2">
      <t>ノウヒン</t>
    </rPh>
    <rPh sb="2" eb="4">
      <t>メイサイ</t>
    </rPh>
    <phoneticPr fontId="2"/>
  </si>
  <si>
    <t>納品日</t>
    <rPh sb="0" eb="3">
      <t>ノウヒンビ</t>
    </rPh>
    <phoneticPr fontId="2"/>
  </si>
  <si>
    <t>規格記号</t>
    <rPh sb="0" eb="2">
      <t>キカク</t>
    </rPh>
    <rPh sb="2" eb="4">
      <t>キゴウ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</si>
  <si>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</si>
  <si>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</si>
  <si>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</si>
  <si>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〇月分</t>
    <rPh sb="1" eb="3">
      <t>ガツブン</t>
    </rPh>
    <phoneticPr fontId="2"/>
  </si>
  <si>
    <t>詳細別紙</t>
    <rPh sb="0" eb="2">
      <t>ショウサイ</t>
    </rPh>
    <rPh sb="2" eb="4">
      <t>ベッシ</t>
    </rPh>
    <phoneticPr fontId="2"/>
  </si>
  <si>
    <t>式</t>
    <rPh sb="0" eb="1">
      <t>シキ</t>
    </rPh>
    <phoneticPr fontId="2"/>
  </si>
  <si>
    <t>※1カ月分の請求金額を上記のように1行に記載して下さい。</t>
    <rPh sb="3" eb="4">
      <t>ゲツ</t>
    </rPh>
    <rPh sb="4" eb="5">
      <t>ブン</t>
    </rPh>
    <rPh sb="6" eb="8">
      <t>セイキュウ</t>
    </rPh>
    <rPh sb="8" eb="10">
      <t>キンガク</t>
    </rPh>
    <rPh sb="11" eb="13">
      <t>ジョウキ</t>
    </rPh>
    <rPh sb="18" eb="19">
      <t>ギョウ</t>
    </rPh>
    <rPh sb="20" eb="22">
      <t>キサイ</t>
    </rPh>
    <rPh sb="24" eb="25">
      <t>クダ</t>
    </rPh>
    <phoneticPr fontId="2"/>
  </si>
  <si>
    <t>※部分的に詳細別紙にすることも可能です。</t>
    <rPh sb="1" eb="3">
      <t>ブブン</t>
    </rPh>
    <rPh sb="3" eb="4">
      <t>テキ</t>
    </rPh>
    <rPh sb="5" eb="7">
      <t>ショウサイ</t>
    </rPh>
    <rPh sb="7" eb="9">
      <t>ベッシ</t>
    </rPh>
    <rPh sb="15" eb="17">
      <t>カノウ</t>
    </rPh>
    <phoneticPr fontId="2"/>
  </si>
  <si>
    <t>※税率が異なる取引がある場合には、行を分け税率毎に記載して下さい。</t>
    <rPh sb="1" eb="3">
      <t>ゼイリツ</t>
    </rPh>
    <rPh sb="4" eb="5">
      <t>コト</t>
    </rPh>
    <rPh sb="7" eb="9">
      <t>トリヒキ</t>
    </rPh>
    <rPh sb="12" eb="14">
      <t>バアイ</t>
    </rPh>
    <rPh sb="17" eb="18">
      <t>ギョウ</t>
    </rPh>
    <rPh sb="19" eb="20">
      <t>ワ</t>
    </rPh>
    <rPh sb="21" eb="23">
      <t>ゼイリツ</t>
    </rPh>
    <rPh sb="23" eb="24">
      <t>ゴト</t>
    </rPh>
    <rPh sb="25" eb="27">
      <t>キサイ</t>
    </rPh>
    <rPh sb="29" eb="30">
      <t>クダ</t>
    </rPh>
    <phoneticPr fontId="2"/>
  </si>
  <si>
    <t>注意</t>
    <rPh sb="0" eb="2">
      <t>チュウイ</t>
    </rPh>
    <phoneticPr fontId="27"/>
  </si>
  <si>
    <t>④請求書兼納品書→　請求の際にパネ協に送付して下さい</t>
    <rPh sb="1" eb="4">
      <t>セイキュウショ</t>
    </rPh>
    <rPh sb="4" eb="5">
      <t>ケン</t>
    </rPh>
    <rPh sb="5" eb="8">
      <t>ノウヒンショ</t>
    </rPh>
    <rPh sb="10" eb="12">
      <t>セイキュウ</t>
    </rPh>
    <rPh sb="13" eb="14">
      <t>サイ</t>
    </rPh>
    <rPh sb="17" eb="18">
      <t>キョウ</t>
    </rPh>
    <rPh sb="19" eb="21">
      <t>ソウフ</t>
    </rPh>
    <rPh sb="23" eb="24">
      <t>クダ</t>
    </rPh>
    <phoneticPr fontId="27"/>
  </si>
  <si>
    <t>⑤納入管理票　　→　請求の際にパネ協に送付して下さい。</t>
    <rPh sb="1" eb="3">
      <t>ノウニュウ</t>
    </rPh>
    <rPh sb="3" eb="5">
      <t>カンリ</t>
    </rPh>
    <rPh sb="5" eb="6">
      <t>ヒョウ</t>
    </rPh>
    <phoneticPr fontId="27"/>
  </si>
  <si>
    <t>①出庫伝票　　　→　貴社で保管して下さい</t>
    <rPh sb="1" eb="3">
      <t>シュッコ</t>
    </rPh>
    <rPh sb="3" eb="5">
      <t>デンピョウ</t>
    </rPh>
    <rPh sb="10" eb="12">
      <t>キシャ</t>
    </rPh>
    <rPh sb="13" eb="15">
      <t>ホカン</t>
    </rPh>
    <rPh sb="17" eb="18">
      <t>クダ</t>
    </rPh>
    <phoneticPr fontId="27"/>
  </si>
  <si>
    <t>②出庫案内書　　→　納入の際に納入先に提出して下さい</t>
    <rPh sb="1" eb="3">
      <t>シュッコ</t>
    </rPh>
    <rPh sb="3" eb="6">
      <t>アンナイショ</t>
    </rPh>
    <rPh sb="10" eb="12">
      <t>ノウニュウ</t>
    </rPh>
    <rPh sb="13" eb="14">
      <t>サイ</t>
    </rPh>
    <rPh sb="15" eb="17">
      <t>ノウニュウ</t>
    </rPh>
    <rPh sb="17" eb="18">
      <t>サキ</t>
    </rPh>
    <rPh sb="19" eb="21">
      <t>テイシュツ</t>
    </rPh>
    <rPh sb="23" eb="24">
      <t>クダ</t>
    </rPh>
    <phoneticPr fontId="27"/>
  </si>
  <si>
    <t>③物品受領書　　→　納入の際に受領印をもらい貴社で保管して下さい</t>
    <rPh sb="1" eb="3">
      <t>ブッピン</t>
    </rPh>
    <rPh sb="3" eb="6">
      <t>ジュリョウショ</t>
    </rPh>
    <rPh sb="10" eb="12">
      <t>ノウニュウ</t>
    </rPh>
    <rPh sb="13" eb="14">
      <t>サイ</t>
    </rPh>
    <rPh sb="15" eb="18">
      <t>ジュリョウイン</t>
    </rPh>
    <rPh sb="22" eb="24">
      <t>キシャ</t>
    </rPh>
    <rPh sb="25" eb="27">
      <t>ホカン</t>
    </rPh>
    <rPh sb="29" eb="30">
      <t>クダ</t>
    </rPh>
    <phoneticPr fontId="27"/>
  </si>
  <si>
    <t>⑥仕入先管理票　→　必要であれば貴社で利用下さい</t>
    <rPh sb="1" eb="4">
      <t>シイレサキ</t>
    </rPh>
    <rPh sb="4" eb="6">
      <t>カンリ</t>
    </rPh>
    <rPh sb="6" eb="7">
      <t>ヒョウ</t>
    </rPh>
    <rPh sb="10" eb="12">
      <t>ヒツヨウ</t>
    </rPh>
    <rPh sb="16" eb="18">
      <t>キシャ</t>
    </rPh>
    <rPh sb="19" eb="22">
      <t>リヨウクダ</t>
    </rPh>
    <phoneticPr fontId="27"/>
  </si>
  <si>
    <t>納品明細の欄は、30明細としています。</t>
    <rPh sb="0" eb="2">
      <t>ノウヒン</t>
    </rPh>
    <rPh sb="2" eb="4">
      <t>メイサイ</t>
    </rPh>
    <rPh sb="5" eb="6">
      <t>ラン</t>
    </rPh>
    <rPh sb="10" eb="12">
      <t>メイサイ</t>
    </rPh>
    <phoneticPr fontId="2"/>
  </si>
  <si>
    <r>
      <t>30明細を超える明細がある場合は、</t>
    </r>
    <r>
      <rPr>
        <b/>
        <u/>
        <sz val="11"/>
        <color rgb="FFFF0000"/>
        <rFont val="ＭＳ Ｐゴシック"/>
        <family val="3"/>
        <charset val="128"/>
      </rPr>
      <t>別紙明細</t>
    </r>
    <r>
      <rPr>
        <b/>
        <sz val="11"/>
        <color rgb="FFFF0000"/>
        <rFont val="ＭＳ Ｐゴシック"/>
        <family val="3"/>
        <charset val="128"/>
      </rPr>
      <t>を添付して下さい。</t>
    </r>
    <rPh sb="2" eb="4">
      <t>メイサイ</t>
    </rPh>
    <rPh sb="5" eb="6">
      <t>コ</t>
    </rPh>
    <rPh sb="8" eb="10">
      <t>メイサイ</t>
    </rPh>
    <rPh sb="13" eb="15">
      <t>バアイ</t>
    </rPh>
    <rPh sb="17" eb="19">
      <t>ベッシ</t>
    </rPh>
    <rPh sb="19" eb="21">
      <t>メイサイ</t>
    </rPh>
    <rPh sb="22" eb="24">
      <t>テンプ</t>
    </rPh>
    <rPh sb="26" eb="27">
      <t>クダ</t>
    </rPh>
    <phoneticPr fontId="2"/>
  </si>
  <si>
    <t>＜30明細を超えた場合の記入例＞</t>
    <rPh sb="3" eb="5">
      <t>メイサイ</t>
    </rPh>
    <rPh sb="6" eb="7">
      <t>コ</t>
    </rPh>
    <rPh sb="9" eb="11">
      <t>バアイ</t>
    </rPh>
    <rPh sb="12" eb="14">
      <t>キニュウ</t>
    </rPh>
    <rPh sb="14" eb="15">
      <t>レイ</t>
    </rPh>
    <phoneticPr fontId="27"/>
  </si>
  <si>
    <t>請求書 兼 納品書</t>
    <rPh sb="0" eb="3">
      <t>セイキュウショ</t>
    </rPh>
    <rPh sb="4" eb="5">
      <t>ケン</t>
    </rPh>
    <rPh sb="6" eb="9">
      <t>ノウヒンショ</t>
    </rPh>
    <phoneticPr fontId="2"/>
  </si>
  <si>
    <t>請求書　兼　納品書（控）</t>
    <rPh sb="0" eb="3">
      <t>セイキュウショ</t>
    </rPh>
    <rPh sb="4" eb="5">
      <t>ケン</t>
    </rPh>
    <rPh sb="6" eb="9">
      <t>ノウヒンショ</t>
    </rPh>
    <rPh sb="10" eb="11">
      <t>ヒカ</t>
    </rPh>
    <phoneticPr fontId="2"/>
  </si>
  <si>
    <t>電話番号</t>
    <rPh sb="0" eb="2">
      <t>デンワ</t>
    </rPh>
    <rPh sb="2" eb="4">
      <t>バンゴウ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</si>
  <si>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</si>
  <si>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納品管理表⑤</t>
    <rPh sb="0" eb="2">
      <t>ノウヒン</t>
    </rPh>
    <rPh sb="2" eb="5">
      <t>カンリ</t>
    </rPh>
    <phoneticPr fontId="2"/>
  </si>
  <si>
    <t>物品受領書③</t>
    <rPh sb="0" eb="2">
      <t>ブッピン</t>
    </rPh>
    <rPh sb="2" eb="5">
      <t>ジュリョウショ</t>
    </rPh>
    <phoneticPr fontId="2"/>
  </si>
  <si>
    <t>印不要</t>
    <rPh sb="0" eb="1">
      <t>イン</t>
    </rPh>
    <rPh sb="1" eb="3">
      <t>フヨウ</t>
    </rPh>
    <phoneticPr fontId="2"/>
  </si>
  <si>
    <t>【各シート（伝票）の使用方法】</t>
    <rPh sb="1" eb="2">
      <t>カク</t>
    </rPh>
    <rPh sb="6" eb="8">
      <t>デンピョウ</t>
    </rPh>
    <rPh sb="10" eb="12">
      <t>シヨウ</t>
    </rPh>
    <rPh sb="12" eb="14">
      <t>ホウホウ</t>
    </rPh>
    <phoneticPr fontId="27"/>
  </si>
  <si>
    <t>材種 / 規格 / 記号等</t>
    <rPh sb="0" eb="1">
      <t>ザイ</t>
    </rPh>
    <rPh sb="1" eb="2">
      <t>シュ</t>
    </rPh>
    <rPh sb="5" eb="7">
      <t>キカク</t>
    </rPh>
    <rPh sb="10" eb="12">
      <t>キゴウ</t>
    </rPh>
    <rPh sb="12" eb="13">
      <t>トウ</t>
    </rPh>
    <phoneticPr fontId="2"/>
  </si>
  <si>
    <t>材種 / 規格 / 記号等</t>
    <rPh sb="0" eb="2">
      <t>ザイシュ</t>
    </rPh>
    <phoneticPr fontId="2"/>
  </si>
  <si>
    <t>納　品　合　計</t>
    <rPh sb="0" eb="1">
      <t>オサメ</t>
    </rPh>
    <rPh sb="2" eb="3">
      <t>ヒン</t>
    </rPh>
    <rPh sb="4" eb="5">
      <t>ゴウ</t>
    </rPh>
    <rPh sb="6" eb="7">
      <t>ケイ</t>
    </rPh>
    <phoneticPr fontId="2"/>
  </si>
  <si>
    <t>　日本住宅パネル工業　協同組合　御中</t>
    <rPh sb="1" eb="3">
      <t>ニホン</t>
    </rPh>
    <rPh sb="3" eb="5">
      <t>ジュウタク</t>
    </rPh>
    <rPh sb="8" eb="10">
      <t>コウギョウ</t>
    </rPh>
    <rPh sb="11" eb="13">
      <t>キョウドウ</t>
    </rPh>
    <rPh sb="13" eb="15">
      <t>クミアイ</t>
    </rPh>
    <rPh sb="16" eb="18">
      <t>オンチュウ</t>
    </rPh>
    <phoneticPr fontId="2"/>
  </si>
  <si>
    <t>※法人の方は社印・個人事業主の方は代表者の印を押印して下さい。</t>
    <rPh sb="1" eb="3">
      <t>ホウジン</t>
    </rPh>
    <rPh sb="4" eb="5">
      <t>カタ</t>
    </rPh>
    <rPh sb="13" eb="14">
      <t>ヌシ</t>
    </rPh>
    <rPh sb="15" eb="16">
      <t>カタ</t>
    </rPh>
    <rPh sb="17" eb="20">
      <t>ダイヒョウシャ</t>
    </rPh>
    <phoneticPr fontId="2"/>
  </si>
  <si>
    <t>金額(税抜)</t>
    <rPh sb="0" eb="2">
      <t>キンガク</t>
    </rPh>
    <rPh sb="3" eb="4">
      <t>ゼイ</t>
    </rPh>
    <rPh sb="4" eb="5">
      <t>バツ</t>
    </rPh>
    <phoneticPr fontId="2"/>
  </si>
  <si>
    <t>１．「納品日」「品名」「数量」「単価」は必須項目です。入力しないと金額欄に「入力不足あり」と表示が出ます。</t>
    <rPh sb="3" eb="6">
      <t>ノウヒンビ</t>
    </rPh>
    <rPh sb="8" eb="10">
      <t>ヒンメイ</t>
    </rPh>
    <rPh sb="12" eb="14">
      <t>スウリョウ</t>
    </rPh>
    <rPh sb="16" eb="18">
      <t>タンカ</t>
    </rPh>
    <rPh sb="20" eb="22">
      <t>ヒッス</t>
    </rPh>
    <rPh sb="22" eb="24">
      <t>コウモク</t>
    </rPh>
    <rPh sb="27" eb="29">
      <t>ニュウリョク</t>
    </rPh>
    <rPh sb="33" eb="35">
      <t>キンガク</t>
    </rPh>
    <rPh sb="35" eb="36">
      <t>ラン</t>
    </rPh>
    <rPh sb="38" eb="40">
      <t>ニュウリョク</t>
    </rPh>
    <rPh sb="40" eb="42">
      <t>フソク</t>
    </rPh>
    <rPh sb="46" eb="48">
      <t>ヒョウジ</t>
    </rPh>
    <rPh sb="49" eb="50">
      <t>デ</t>
    </rPh>
    <phoneticPr fontId="27"/>
  </si>
  <si>
    <t>数量端数処理</t>
    <rPh sb="0" eb="2">
      <t>スウリョウ</t>
    </rPh>
    <rPh sb="2" eb="4">
      <t>ハスウ</t>
    </rPh>
    <rPh sb="4" eb="6">
      <t>ショリ</t>
    </rPh>
    <phoneticPr fontId="2"/>
  </si>
  <si>
    <t>単価端数処理</t>
    <rPh sb="0" eb="2">
      <t>タンカ</t>
    </rPh>
    <rPh sb="2" eb="4">
      <t>ハスウ</t>
    </rPh>
    <rPh sb="4" eb="6">
      <t>ショリ</t>
    </rPh>
    <phoneticPr fontId="2"/>
  </si>
  <si>
    <t>出庫(出荷)日</t>
    <rPh sb="0" eb="2">
      <t>シュッコ</t>
    </rPh>
    <rPh sb="3" eb="5">
      <t>シュッカ</t>
    </rPh>
    <rPh sb="6" eb="7">
      <t>ビ</t>
    </rPh>
    <phoneticPr fontId="2"/>
  </si>
  <si>
    <t>２．上記に加え消費税率を入力していない場合、消費税が対象外となり消費税は計算されません。</t>
    <rPh sb="2" eb="4">
      <t>ジョウキ</t>
    </rPh>
    <rPh sb="26" eb="29">
      <t>タイショウガイ</t>
    </rPh>
    <rPh sb="32" eb="35">
      <t>ショウヒゼイ</t>
    </rPh>
    <phoneticPr fontId="2"/>
  </si>
  <si>
    <t>※日付欄及び品名・数量・単価は入力必須</t>
    <rPh sb="6" eb="8">
      <t>ヒンメイ</t>
    </rPh>
    <rPh sb="9" eb="11">
      <t>スウリョウ</t>
    </rPh>
    <rPh sb="12" eb="14">
      <t>タンカ</t>
    </rPh>
    <phoneticPr fontId="2"/>
  </si>
  <si>
    <t>出庫日</t>
    <rPh sb="0" eb="3">
      <t>シュッコビ</t>
    </rPh>
    <phoneticPr fontId="2"/>
  </si>
  <si>
    <t>数量端数</t>
    <rPh sb="0" eb="2">
      <t>スウリョウ</t>
    </rPh>
    <rPh sb="2" eb="4">
      <t>ハスウ</t>
    </rPh>
    <phoneticPr fontId="2"/>
  </si>
  <si>
    <t>単価端数</t>
    <rPh sb="0" eb="2">
      <t>タンカ</t>
    </rPh>
    <rPh sb="2" eb="4">
      <t>ハスウ</t>
    </rPh>
    <phoneticPr fontId="2"/>
  </si>
  <si>
    <t>ｾｯﾄ</t>
  </si>
  <si>
    <t>担当部署</t>
    <rPh sb="0" eb="2">
      <t>タントウ</t>
    </rPh>
    <rPh sb="2" eb="4">
      <t>ブショ</t>
    </rPh>
    <phoneticPr fontId="2"/>
  </si>
  <si>
    <t>西日本支所</t>
    <rPh sb="0" eb="1">
      <t>ニシ</t>
    </rPh>
    <rPh sb="1" eb="3">
      <t>ニホン</t>
    </rPh>
    <rPh sb="3" eb="5">
      <t>シショ</t>
    </rPh>
    <phoneticPr fontId="2"/>
  </si>
  <si>
    <t>担当者</t>
    <rPh sb="0" eb="3">
      <t>タントウシャ</t>
    </rPh>
    <phoneticPr fontId="2"/>
  </si>
  <si>
    <t>佐伯</t>
    <rPh sb="0" eb="2">
      <t>サエキ</t>
    </rPh>
    <phoneticPr fontId="2"/>
  </si>
  <si>
    <t>家具</t>
    <rPh sb="0" eb="2">
      <t>カグ</t>
    </rPh>
    <phoneticPr fontId="2"/>
  </si>
  <si>
    <t>2F</t>
    <phoneticPr fontId="2"/>
  </si>
  <si>
    <t>092-8526-8593</t>
    <phoneticPr fontId="2"/>
  </si>
  <si>
    <t>福岡県福岡市東区○○</t>
    <rPh sb="0" eb="2">
      <t>フクオカ</t>
    </rPh>
    <rPh sb="2" eb="3">
      <t>ケン</t>
    </rPh>
    <rPh sb="3" eb="6">
      <t>フクオカシ</t>
    </rPh>
    <rPh sb="6" eb="8">
      <t>ヒガシク</t>
    </rPh>
    <phoneticPr fontId="2"/>
  </si>
  <si>
    <t>田中　一郎</t>
    <rPh sb="0" eb="2">
      <t>タナカ</t>
    </rPh>
    <rPh sb="3" eb="5">
      <t>イチロウ</t>
    </rPh>
    <phoneticPr fontId="2"/>
  </si>
  <si>
    <t>金物</t>
    <rPh sb="0" eb="2">
      <t>カナモノ</t>
    </rPh>
    <phoneticPr fontId="2"/>
  </si>
  <si>
    <t>△△建設工業㈱</t>
    <rPh sb="2" eb="4">
      <t>ケンセツ</t>
    </rPh>
    <rPh sb="4" eb="6">
      <t>コウギョウ</t>
    </rPh>
    <phoneticPr fontId="2"/>
  </si>
  <si>
    <t>○○マンション　新築工事</t>
    <rPh sb="8" eb="10">
      <t>シンチク</t>
    </rPh>
    <rPh sb="10" eb="12">
      <t>コウジ</t>
    </rPh>
    <phoneticPr fontId="2"/>
  </si>
  <si>
    <t>匠建設</t>
    <rPh sb="0" eb="1">
      <t>タクミ</t>
    </rPh>
    <rPh sb="1" eb="3">
      <t>ケンセツ</t>
    </rPh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</si>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</sst>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76" formatCode="General\%"/>
    <numFmt numFmtId="177" formatCode="#,##0;[Red]\▲#,##0"/>
    <numFmt numFmtId="178" formatCode="General\%&quot;対&quot;&quot;象&quot;"/>
    <numFmt numFmtId="179" formatCode="0_);[Red]\(0\)"/>
    <numFmt numFmtId="180" formatCode="\T\ 0\-000\-000\-000\-000"/>
    <numFmt numFmtId="181" formatCode="#"/>
    <numFmt numFmtId="182" formatCode="&quot;¥&quot;#,##0\-\ ;&quot;¥&quot;\-#,##0\-\ "/>
    <numFmt numFmtId="183" formatCode="&quot;〒&quot;\ 000\-0000"/>
    <numFmt numFmtId="184" formatCode="0.000"/>
    <numFmt numFmtId="185" formatCode="#,##0.0;[Red]\-#,##0.0"/>
    <numFmt numFmtId="186" formatCode="[$-411]ge\.mm\.dd"/>
    <numFmt numFmtId="187" formatCode="&quot;〒&quot;000\-0000"/>
    <numFmt numFmtId="188" formatCode="yy/mm/dd"/>
    <numFmt numFmtId="189" formatCode="yyyy&quot;年&quot;mm&quot;月&quot;dd&quot;日&quot;"/>
    <numFmt numFmtId="190" formatCode="#,##0.0;[Red]\△#,##0.0"/>
    <numFmt numFmtId="191" formatCode="#,##0.00;[Red]\△#,##0.00"/>
    <numFmt numFmtId="192" formatCode="#,##0;[Red]\△#,##0"/>
    <numFmt numFmtId="193" formatCode="0000\-000"/>
    <numFmt numFmtId="194" formatCode="00\-0000"/>
    <numFmt numFmtId="195" formatCode="0000"/>
  </numFmts>
  <fonts count="54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theme="1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rgb="FF00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0"/>
      <color rgb="FF000000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6"/>
      <name val="ＭＳ 明朝"/>
      <family val="2"/>
      <charset val="128"/>
    </font>
    <font>
      <b/>
      <sz val="14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theme="1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0000FF"/>
      <name val="ＭＳ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rgb="FF339933"/>
      <name val="ＭＳ ゴシック"/>
      <family val="3"/>
      <charset val="128"/>
    </font>
    <font>
      <b/>
      <sz val="11"/>
      <color theme="5" tint="-0.249977111117893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u/>
      <sz val="11"/>
      <color theme="1"/>
      <name val="ＭＳ Ｐゴシック"/>
      <family val="3"/>
      <charset val="128"/>
    </font>
    <font>
      <sz val="9"/>
      <color theme="2" tint="-0.249977111117893"/>
      <name val="ＭＳ Ｐゴシック"/>
      <family val="3"/>
      <charset val="128"/>
    </font>
    <font>
      <sz val="10"/>
      <color theme="2" tint="-0.249977111117893"/>
      <name val="ＭＳ Ｐゴシック"/>
      <family val="3"/>
      <charset val="128"/>
    </font>
    <font>
      <b/>
      <sz val="9"/>
      <color indexed="39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color rgb="FFFF0000"/>
      <name val="ＭＳ Ｐゴシック"/>
      <family val="3"/>
      <charset val="128"/>
    </font>
    <font>
      <b/>
      <u/>
      <sz val="12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CDFF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CCFF66"/>
        <bgColor rgb="FF000000"/>
      </patternFill>
    </fill>
    <fill>
      <patternFill patternType="solid">
        <fgColor rgb="FFFFCDFF"/>
        <bgColor rgb="FF000000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5" fillId="0" borderId="0">
      <alignment vertical="center"/>
    </xf>
  </cellStyleXfs>
  <cellXfs count="773">
    <xf numFmtId="0" fontId="0" fillId="0" borderId="0" xfId="0">
      <alignment vertical="center"/>
    </xf>
    <xf numFmtId="0" fontId="4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3" fillId="4" borderId="0" xfId="0" applyFont="1" applyFill="1" applyAlignment="1">
      <alignment horizontal="center" vertical="center"/>
    </xf>
    <xf numFmtId="0" fontId="5" fillId="4" borderId="0" xfId="0" applyFont="1" applyFill="1">
      <alignment vertical="center"/>
    </xf>
    <xf numFmtId="0" fontId="5" fillId="4" borderId="0" xfId="0" applyFont="1" applyFill="1" applyAlignment="1">
      <alignment horizontal="center" vertical="center"/>
    </xf>
    <xf numFmtId="0" fontId="4" fillId="4" borderId="35" xfId="0" applyFont="1" applyFill="1" applyBorder="1">
      <alignment vertical="center"/>
    </xf>
    <xf numFmtId="0" fontId="3" fillId="4" borderId="35" xfId="0" applyFont="1" applyFill="1" applyBorder="1" applyAlignment="1">
      <alignment horizontal="center" vertical="center"/>
    </xf>
    <xf numFmtId="0" fontId="6" fillId="4" borderId="35" xfId="0" applyFont="1" applyFill="1" applyBorder="1">
      <alignment vertical="center"/>
    </xf>
    <xf numFmtId="179" fontId="7" fillId="0" borderId="6" xfId="0" applyNumberFormat="1" applyFont="1" applyBorder="1" applyAlignment="1">
      <alignment horizontal="center" vertical="center" shrinkToFit="1"/>
    </xf>
    <xf numFmtId="179" fontId="7" fillId="0" borderId="24" xfId="0" applyNumberFormat="1" applyFont="1" applyBorder="1" applyAlignment="1">
      <alignment horizontal="center" vertical="center" shrinkToFit="1"/>
    </xf>
    <xf numFmtId="179" fontId="7" fillId="0" borderId="37" xfId="0" applyNumberFormat="1" applyFont="1" applyBorder="1" applyAlignment="1">
      <alignment horizontal="center" vertical="center" shrinkToFit="1"/>
    </xf>
    <xf numFmtId="179" fontId="7" fillId="0" borderId="36" xfId="0" applyNumberFormat="1" applyFont="1" applyBorder="1" applyAlignment="1">
      <alignment horizontal="center" vertical="center" shrinkToFit="1"/>
    </xf>
    <xf numFmtId="0" fontId="6" fillId="4" borderId="10" xfId="0" applyFont="1" applyFill="1" applyBorder="1">
      <alignment vertical="center"/>
    </xf>
    <xf numFmtId="0" fontId="5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center" vertical="center"/>
    </xf>
    <xf numFmtId="0" fontId="12" fillId="4" borderId="35" xfId="0" applyFont="1" applyFill="1" applyBorder="1">
      <alignment vertical="center"/>
    </xf>
    <xf numFmtId="0" fontId="22" fillId="4" borderId="35" xfId="0" applyFont="1" applyFill="1" applyBorder="1">
      <alignment vertical="center"/>
    </xf>
    <xf numFmtId="0" fontId="9" fillId="4" borderId="0" xfId="0" applyFont="1" applyFill="1" applyAlignment="1">
      <alignment horizontal="center"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0" fontId="0" fillId="0" borderId="60" xfId="0" applyBorder="1">
      <alignment vertical="center"/>
    </xf>
    <xf numFmtId="0" fontId="4" fillId="6" borderId="18" xfId="0" applyFont="1" applyFill="1" applyBorder="1">
      <alignment vertical="center"/>
    </xf>
    <xf numFmtId="0" fontId="0" fillId="4" borderId="0" xfId="0" applyFill="1">
      <alignment vertical="center"/>
    </xf>
    <xf numFmtId="0" fontId="16" fillId="4" borderId="18" xfId="0" applyFont="1" applyFill="1" applyBorder="1" applyAlignment="1">
      <alignment horizontal="center" vertical="center"/>
    </xf>
    <xf numFmtId="9" fontId="16" fillId="4" borderId="18" xfId="0" applyNumberFormat="1" applyFont="1" applyFill="1" applyBorder="1" applyAlignment="1">
      <alignment horizontal="center" vertical="center"/>
    </xf>
    <xf numFmtId="38" fontId="16" fillId="4" borderId="18" xfId="1" applyFont="1" applyFill="1" applyBorder="1" applyAlignment="1">
      <alignment horizontal="right" vertical="center"/>
    </xf>
    <xf numFmtId="0" fontId="16" fillId="4" borderId="0" xfId="0" applyFont="1" applyFill="1">
      <alignment vertical="center"/>
    </xf>
    <xf numFmtId="0" fontId="37" fillId="4" borderId="0" xfId="0" applyFont="1" applyFill="1">
      <alignment vertical="center"/>
    </xf>
    <xf numFmtId="0" fontId="4" fillId="11" borderId="18" xfId="0" applyFont="1" applyFill="1" applyBorder="1">
      <alignment vertical="center"/>
    </xf>
    <xf numFmtId="0" fontId="22" fillId="4" borderId="0" xfId="0" applyFont="1" applyFill="1">
      <alignment vertical="center"/>
    </xf>
    <xf numFmtId="0" fontId="7" fillId="4" borderId="0" xfId="0" applyFont="1" applyFill="1" applyAlignment="1">
      <alignment horizontal="center" vertical="center" wrapText="1"/>
    </xf>
    <xf numFmtId="180" fontId="15" fillId="4" borderId="0" xfId="0" applyNumberFormat="1" applyFont="1" applyFill="1" applyAlignment="1">
      <alignment horizontal="center" vertical="center"/>
    </xf>
    <xf numFmtId="184" fontId="12" fillId="4" borderId="0" xfId="0" applyNumberFormat="1" applyFont="1" applyFill="1">
      <alignment vertical="center"/>
    </xf>
    <xf numFmtId="1" fontId="6" fillId="4" borderId="0" xfId="0" applyNumberFormat="1" applyFont="1" applyFill="1">
      <alignment vertical="center"/>
    </xf>
    <xf numFmtId="0" fontId="6" fillId="4" borderId="0" xfId="0" applyFont="1" applyFill="1" applyProtection="1">
      <alignment vertical="center"/>
      <protection locked="0"/>
    </xf>
    <xf numFmtId="0" fontId="14" fillId="4" borderId="0" xfId="0" applyFont="1" applyFill="1" applyAlignment="1">
      <alignment horizontal="left" vertical="center"/>
    </xf>
    <xf numFmtId="0" fontId="7" fillId="6" borderId="18" xfId="0" applyFont="1" applyFill="1" applyBorder="1">
      <alignment vertical="center"/>
    </xf>
    <xf numFmtId="179" fontId="7" fillId="0" borderId="6" xfId="0" applyNumberFormat="1" applyFont="1" applyBorder="1" applyAlignment="1">
      <alignment horizontal="center" shrinkToFit="1"/>
    </xf>
    <xf numFmtId="179" fontId="7" fillId="0" borderId="24" xfId="0" applyNumberFormat="1" applyFont="1" applyBorder="1" applyAlignment="1">
      <alignment horizontal="center" shrinkToFit="1"/>
    </xf>
    <xf numFmtId="179" fontId="7" fillId="0" borderId="36" xfId="0" applyNumberFormat="1" applyFont="1" applyBorder="1" applyAlignment="1">
      <alignment horizontal="center" shrinkToFit="1"/>
    </xf>
    <xf numFmtId="0" fontId="46" fillId="4" borderId="0" xfId="0" applyFont="1" applyFill="1" applyAlignment="1">
      <alignment horizontal="left"/>
    </xf>
    <xf numFmtId="38" fontId="7" fillId="0" borderId="8" xfId="1" applyFont="1" applyFill="1" applyBorder="1" applyAlignment="1">
      <alignment horizontal="left" shrinkToFit="1"/>
    </xf>
    <xf numFmtId="38" fontId="7" fillId="0" borderId="25" xfId="1" applyFont="1" applyFill="1" applyBorder="1" applyAlignment="1">
      <alignment horizontal="left" shrinkToFit="1"/>
    </xf>
    <xf numFmtId="38" fontId="7" fillId="0" borderId="29" xfId="1" applyFont="1" applyFill="1" applyBorder="1" applyAlignment="1">
      <alignment horizontal="left" shrinkToFit="1"/>
    </xf>
    <xf numFmtId="0" fontId="7" fillId="9" borderId="18" xfId="0" applyFont="1" applyFill="1" applyBorder="1">
      <alignment vertical="center"/>
    </xf>
    <xf numFmtId="0" fontId="47" fillId="4" borderId="0" xfId="0" applyFont="1" applyFill="1">
      <alignment vertical="center"/>
    </xf>
    <xf numFmtId="0" fontId="6" fillId="4" borderId="0" xfId="0" applyFont="1" applyFill="1" applyAlignment="1">
      <alignment horizontal="right" vertical="center"/>
    </xf>
    <xf numFmtId="186" fontId="16" fillId="4" borderId="0" xfId="0" applyNumberFormat="1" applyFont="1" applyFill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8" fontId="7" fillId="0" borderId="5" xfId="1" applyFont="1" applyFill="1" applyBorder="1" applyAlignment="1" applyProtection="1">
      <alignment horizontal="right" shrinkToFit="1"/>
      <protection locked="0"/>
    </xf>
    <xf numFmtId="38" fontId="7" fillId="0" borderId="24" xfId="1" applyFont="1" applyFill="1" applyBorder="1" applyAlignment="1" applyProtection="1">
      <alignment horizontal="right" shrinkToFit="1"/>
      <protection locked="0"/>
    </xf>
    <xf numFmtId="38" fontId="7" fillId="0" borderId="36" xfId="1" applyFont="1" applyFill="1" applyBorder="1" applyAlignment="1" applyProtection="1">
      <alignment horizontal="right" shrinkToFit="1"/>
      <protection locked="0"/>
    </xf>
    <xf numFmtId="31" fontId="10" fillId="0" borderId="0" xfId="0" applyNumberFormat="1" applyFont="1" applyAlignment="1">
      <alignment horizontal="center" vertical="center"/>
    </xf>
    <xf numFmtId="0" fontId="6" fillId="4" borderId="61" xfId="0" applyFont="1" applyFill="1" applyBorder="1">
      <alignment vertical="center"/>
    </xf>
    <xf numFmtId="0" fontId="6" fillId="4" borderId="0" xfId="0" applyFont="1" applyFill="1" applyAlignment="1">
      <alignment horizontal="left" vertical="center"/>
    </xf>
    <xf numFmtId="38" fontId="7" fillId="0" borderId="6" xfId="1" applyFont="1" applyFill="1" applyBorder="1" applyAlignment="1" applyProtection="1">
      <alignment horizontal="right" shrinkToFit="1"/>
      <protection locked="0"/>
    </xf>
    <xf numFmtId="38" fontId="7" fillId="0" borderId="66" xfId="1" applyFont="1" applyFill="1" applyBorder="1" applyAlignment="1" applyProtection="1">
      <alignment horizontal="right" shrinkToFit="1"/>
      <protection locked="0"/>
    </xf>
    <xf numFmtId="38" fontId="7" fillId="0" borderId="8" xfId="1" applyFont="1" applyFill="1" applyBorder="1" applyAlignment="1">
      <alignment horizontal="left"/>
    </xf>
    <xf numFmtId="38" fontId="7" fillId="0" borderId="25" xfId="1" applyFont="1" applyFill="1" applyBorder="1" applyAlignment="1">
      <alignment horizontal="left"/>
    </xf>
    <xf numFmtId="38" fontId="7" fillId="0" borderId="29" xfId="1" applyFont="1" applyFill="1" applyBorder="1" applyAlignment="1">
      <alignment horizontal="left"/>
    </xf>
    <xf numFmtId="177" fontId="7" fillId="0" borderId="4" xfId="1" applyNumberFormat="1" applyFont="1" applyFill="1" applyBorder="1" applyAlignment="1">
      <alignment horizontal="left"/>
    </xf>
    <xf numFmtId="177" fontId="7" fillId="0" borderId="23" xfId="1" applyNumberFormat="1" applyFont="1" applyFill="1" applyBorder="1" applyAlignment="1">
      <alignment horizontal="left"/>
    </xf>
    <xf numFmtId="177" fontId="7" fillId="0" borderId="28" xfId="1" applyNumberFormat="1" applyFont="1" applyFill="1" applyBorder="1" applyAlignment="1">
      <alignment horizontal="left"/>
    </xf>
    <xf numFmtId="0" fontId="47" fillId="4" borderId="35" xfId="0" applyFont="1" applyFill="1" applyBorder="1">
      <alignment vertical="center"/>
    </xf>
    <xf numFmtId="0" fontId="47" fillId="4" borderId="35" xfId="0" applyFont="1" applyFill="1" applyBorder="1" applyAlignment="1">
      <alignment vertical="top"/>
    </xf>
    <xf numFmtId="176" fontId="7" fillId="2" borderId="27" xfId="0" applyNumberFormat="1" applyFont="1" applyFill="1" applyBorder="1" applyAlignment="1" applyProtection="1">
      <alignment horizontal="right" shrinkToFit="1"/>
      <protection locked="0"/>
    </xf>
    <xf numFmtId="176" fontId="7" fillId="2" borderId="29" xfId="0" applyNumberFormat="1" applyFont="1" applyFill="1" applyBorder="1" applyAlignment="1" applyProtection="1">
      <alignment horizontal="right" shrinkToFit="1"/>
      <protection locked="0"/>
    </xf>
    <xf numFmtId="192" fontId="7" fillId="5" borderId="27" xfId="1" applyNumberFormat="1" applyFont="1" applyFill="1" applyBorder="1" applyAlignment="1">
      <alignment horizontal="right"/>
    </xf>
    <xf numFmtId="192" fontId="7" fillId="5" borderId="28" xfId="1" applyNumberFormat="1" applyFont="1" applyFill="1" applyBorder="1" applyAlignment="1">
      <alignment horizontal="right"/>
    </xf>
    <xf numFmtId="192" fontId="7" fillId="5" borderId="29" xfId="1" applyNumberFormat="1" applyFont="1" applyFill="1" applyBorder="1" applyAlignment="1">
      <alignment horizontal="right"/>
    </xf>
    <xf numFmtId="0" fontId="20" fillId="0" borderId="33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20" fillId="0" borderId="9" xfId="0" applyFont="1" applyBorder="1" applyAlignment="1">
      <alignment horizontal="right" shrinkToFit="1"/>
    </xf>
    <xf numFmtId="0" fontId="20" fillId="0" borderId="10" xfId="0" applyFont="1" applyBorder="1" applyAlignment="1">
      <alignment horizontal="right" shrinkToFit="1"/>
    </xf>
    <xf numFmtId="0" fontId="20" fillId="0" borderId="11" xfId="0" applyFont="1" applyBorder="1" applyAlignment="1">
      <alignment horizontal="right" shrinkToFit="1"/>
    </xf>
    <xf numFmtId="176" fontId="20" fillId="0" borderId="9" xfId="0" applyNumberFormat="1" applyFont="1" applyBorder="1" applyAlignment="1">
      <alignment horizontal="right" shrinkToFit="1"/>
    </xf>
    <xf numFmtId="176" fontId="20" fillId="0" borderId="11" xfId="0" applyNumberFormat="1" applyFont="1" applyBorder="1" applyAlignment="1">
      <alignment horizontal="right" shrinkToFit="1"/>
    </xf>
    <xf numFmtId="38" fontId="20" fillId="5" borderId="9" xfId="1" applyFont="1" applyFill="1" applyBorder="1" applyAlignment="1">
      <alignment horizontal="right"/>
    </xf>
    <xf numFmtId="38" fontId="20" fillId="5" borderId="10" xfId="1" applyFont="1" applyFill="1" applyBorder="1" applyAlignment="1">
      <alignment horizontal="right"/>
    </xf>
    <xf numFmtId="38" fontId="20" fillId="5" borderId="11" xfId="1" applyFont="1" applyFill="1" applyBorder="1" applyAlignment="1">
      <alignment horizontal="right"/>
    </xf>
    <xf numFmtId="188" fontId="7" fillId="2" borderId="27" xfId="0" applyNumberFormat="1" applyFont="1" applyFill="1" applyBorder="1" applyAlignment="1" applyProtection="1">
      <alignment horizontal="center" shrinkToFit="1"/>
      <protection locked="0"/>
    </xf>
    <xf numFmtId="188" fontId="7" fillId="2" borderId="28" xfId="0" applyNumberFormat="1" applyFont="1" applyFill="1" applyBorder="1" applyAlignment="1" applyProtection="1">
      <alignment horizontal="center" shrinkToFit="1"/>
      <protection locked="0"/>
    </xf>
    <xf numFmtId="188" fontId="7" fillId="2" borderId="29" xfId="0" applyNumberFormat="1" applyFont="1" applyFill="1" applyBorder="1" applyAlignment="1" applyProtection="1">
      <alignment horizontal="center" shrinkToFit="1"/>
      <protection locked="0"/>
    </xf>
    <xf numFmtId="0" fontId="7" fillId="2" borderId="27" xfId="0" applyFont="1" applyFill="1" applyBorder="1" applyAlignment="1" applyProtection="1">
      <alignment horizontal="left" shrinkToFit="1"/>
      <protection locked="0"/>
    </xf>
    <xf numFmtId="0" fontId="7" fillId="2" borderId="28" xfId="0" applyFont="1" applyFill="1" applyBorder="1" applyAlignment="1" applyProtection="1">
      <alignment horizontal="left" shrinkToFit="1"/>
      <protection locked="0"/>
    </xf>
    <xf numFmtId="0" fontId="7" fillId="2" borderId="29" xfId="0" applyFont="1" applyFill="1" applyBorder="1" applyAlignment="1" applyProtection="1">
      <alignment horizontal="left" shrinkToFit="1"/>
      <protection locked="0"/>
    </xf>
    <xf numFmtId="0" fontId="7" fillId="2" borderId="27" xfId="0" applyFont="1" applyFill="1" applyBorder="1" applyAlignment="1" applyProtection="1">
      <alignment shrinkToFit="1"/>
      <protection locked="0"/>
    </xf>
    <xf numFmtId="0" fontId="7" fillId="2" borderId="28" xfId="0" applyFont="1" applyFill="1" applyBorder="1" applyAlignment="1" applyProtection="1">
      <alignment shrinkToFit="1"/>
      <protection locked="0"/>
    </xf>
    <xf numFmtId="0" fontId="7" fillId="2" borderId="29" xfId="0" applyFont="1" applyFill="1" applyBorder="1" applyAlignment="1" applyProtection="1">
      <alignment shrinkToFit="1"/>
      <protection locked="0"/>
    </xf>
    <xf numFmtId="192" fontId="7" fillId="2" borderId="27" xfId="1" applyNumberFormat="1" applyFont="1" applyFill="1" applyBorder="1" applyAlignment="1" applyProtection="1">
      <alignment horizontal="right" shrinkToFit="1"/>
      <protection locked="0"/>
    </xf>
    <xf numFmtId="192" fontId="7" fillId="2" borderId="28" xfId="1" applyNumberFormat="1" applyFont="1" applyFill="1" applyBorder="1" applyAlignment="1" applyProtection="1">
      <alignment horizontal="right" shrinkToFit="1"/>
      <protection locked="0"/>
    </xf>
    <xf numFmtId="192" fontId="7" fillId="2" borderId="29" xfId="1" applyNumberFormat="1" applyFont="1" applyFill="1" applyBorder="1" applyAlignment="1" applyProtection="1">
      <alignment horizontal="right" shrinkToFit="1"/>
      <protection locked="0"/>
    </xf>
    <xf numFmtId="0" fontId="7" fillId="2" borderId="27" xfId="0" applyFont="1" applyFill="1" applyBorder="1" applyAlignment="1" applyProtection="1">
      <alignment horizontal="center"/>
      <protection locked="0"/>
    </xf>
    <xf numFmtId="0" fontId="7" fillId="2" borderId="29" xfId="0" applyFont="1" applyFill="1" applyBorder="1" applyAlignment="1" applyProtection="1">
      <alignment horizontal="center"/>
      <protection locked="0"/>
    </xf>
    <xf numFmtId="176" fontId="7" fillId="2" borderId="22" xfId="0" applyNumberFormat="1" applyFont="1" applyFill="1" applyBorder="1" applyAlignment="1" applyProtection="1">
      <alignment horizontal="right" shrinkToFit="1"/>
      <protection locked="0"/>
    </xf>
    <xf numFmtId="176" fontId="7" fillId="2" borderId="25" xfId="0" applyNumberFormat="1" applyFont="1" applyFill="1" applyBorder="1" applyAlignment="1" applyProtection="1">
      <alignment horizontal="right" shrinkToFit="1"/>
      <protection locked="0"/>
    </xf>
    <xf numFmtId="192" fontId="7" fillId="5" borderId="22" xfId="1" applyNumberFormat="1" applyFont="1" applyFill="1" applyBorder="1" applyAlignment="1">
      <alignment horizontal="right"/>
    </xf>
    <xf numFmtId="192" fontId="7" fillId="5" borderId="23" xfId="1" applyNumberFormat="1" applyFont="1" applyFill="1" applyBorder="1" applyAlignment="1">
      <alignment horizontal="right"/>
    </xf>
    <xf numFmtId="192" fontId="7" fillId="5" borderId="25" xfId="1" applyNumberFormat="1" applyFont="1" applyFill="1" applyBorder="1" applyAlignment="1">
      <alignment horizontal="right"/>
    </xf>
    <xf numFmtId="188" fontId="7" fillId="2" borderId="22" xfId="0" applyNumberFormat="1" applyFont="1" applyFill="1" applyBorder="1" applyAlignment="1" applyProtection="1">
      <alignment horizontal="center" shrinkToFit="1"/>
      <protection locked="0"/>
    </xf>
    <xf numFmtId="188" fontId="7" fillId="2" borderId="23" xfId="0" applyNumberFormat="1" applyFont="1" applyFill="1" applyBorder="1" applyAlignment="1" applyProtection="1">
      <alignment horizontal="center" shrinkToFit="1"/>
      <protection locked="0"/>
    </xf>
    <xf numFmtId="0" fontId="7" fillId="2" borderId="22" xfId="0" applyFont="1" applyFill="1" applyBorder="1" applyAlignment="1" applyProtection="1">
      <alignment horizontal="left" shrinkToFit="1"/>
      <protection locked="0"/>
    </xf>
    <xf numFmtId="0" fontId="7" fillId="2" borderId="23" xfId="0" applyFont="1" applyFill="1" applyBorder="1" applyAlignment="1" applyProtection="1">
      <alignment horizontal="left" shrinkToFit="1"/>
      <protection locked="0"/>
    </xf>
    <xf numFmtId="0" fontId="7" fillId="2" borderId="25" xfId="0" applyFont="1" applyFill="1" applyBorder="1" applyAlignment="1" applyProtection="1">
      <alignment horizontal="left" shrinkToFit="1"/>
      <protection locked="0"/>
    </xf>
    <xf numFmtId="49" fontId="7" fillId="2" borderId="22" xfId="0" applyNumberFormat="1" applyFont="1" applyFill="1" applyBorder="1" applyAlignment="1" applyProtection="1">
      <alignment shrinkToFit="1"/>
      <protection locked="0"/>
    </xf>
    <xf numFmtId="49" fontId="7" fillId="2" borderId="23" xfId="0" applyNumberFormat="1" applyFont="1" applyFill="1" applyBorder="1" applyAlignment="1" applyProtection="1">
      <alignment shrinkToFit="1"/>
      <protection locked="0"/>
    </xf>
    <xf numFmtId="49" fontId="7" fillId="2" borderId="25" xfId="0" applyNumberFormat="1" applyFont="1" applyFill="1" applyBorder="1" applyAlignment="1" applyProtection="1">
      <alignment shrinkToFit="1"/>
      <protection locked="0"/>
    </xf>
    <xf numFmtId="192" fontId="7" fillId="2" borderId="22" xfId="1" applyNumberFormat="1" applyFont="1" applyFill="1" applyBorder="1" applyAlignment="1" applyProtection="1">
      <alignment horizontal="right" shrinkToFit="1"/>
      <protection locked="0"/>
    </xf>
    <xf numFmtId="192" fontId="7" fillId="2" borderId="23" xfId="1" applyNumberFormat="1" applyFont="1" applyFill="1" applyBorder="1" applyAlignment="1" applyProtection="1">
      <alignment horizontal="right" shrinkToFit="1"/>
      <protection locked="0"/>
    </xf>
    <xf numFmtId="192" fontId="7" fillId="2" borderId="25" xfId="1" applyNumberFormat="1" applyFont="1" applyFill="1" applyBorder="1" applyAlignment="1" applyProtection="1">
      <alignment horizontal="right" shrinkToFit="1"/>
      <protection locked="0"/>
    </xf>
    <xf numFmtId="0" fontId="7" fillId="2" borderId="22" xfId="0" applyFont="1" applyFill="1" applyBorder="1" applyAlignment="1" applyProtection="1">
      <alignment horizontal="center"/>
      <protection locked="0"/>
    </xf>
    <xf numFmtId="0" fontId="7" fillId="2" borderId="25" xfId="0" applyFont="1" applyFill="1" applyBorder="1" applyAlignment="1" applyProtection="1">
      <alignment horizontal="center"/>
      <protection locked="0"/>
    </xf>
    <xf numFmtId="0" fontId="7" fillId="2" borderId="22" xfId="0" applyFont="1" applyFill="1" applyBorder="1" applyAlignment="1" applyProtection="1">
      <alignment shrinkToFit="1"/>
      <protection locked="0"/>
    </xf>
    <xf numFmtId="0" fontId="7" fillId="2" borderId="23" xfId="0" applyFont="1" applyFill="1" applyBorder="1" applyAlignment="1" applyProtection="1">
      <alignment shrinkToFit="1"/>
      <protection locked="0"/>
    </xf>
    <xf numFmtId="0" fontId="7" fillId="2" borderId="25" xfId="0" applyFont="1" applyFill="1" applyBorder="1" applyAlignment="1" applyProtection="1">
      <alignment shrinkToFit="1"/>
      <protection locked="0"/>
    </xf>
    <xf numFmtId="0" fontId="51" fillId="4" borderId="0" xfId="0" applyFont="1" applyFill="1">
      <alignment vertical="center"/>
    </xf>
    <xf numFmtId="0" fontId="34" fillId="4" borderId="0" xfId="0" applyFont="1" applyFill="1">
      <alignment vertical="center"/>
    </xf>
    <xf numFmtId="0" fontId="39" fillId="4" borderId="0" xfId="0" applyFont="1" applyFill="1">
      <alignment vertical="center"/>
    </xf>
    <xf numFmtId="0" fontId="37" fillId="4" borderId="0" xfId="0" applyFont="1" applyFill="1">
      <alignment vertical="center"/>
    </xf>
    <xf numFmtId="0" fontId="31" fillId="4" borderId="0" xfId="0" applyFont="1" applyFill="1">
      <alignment vertical="center"/>
    </xf>
    <xf numFmtId="56" fontId="7" fillId="2" borderId="3" xfId="0" applyNumberFormat="1" applyFont="1" applyFill="1" applyBorder="1" applyAlignment="1" applyProtection="1">
      <alignment horizontal="left" shrinkToFit="1"/>
      <protection locked="0"/>
    </xf>
    <xf numFmtId="56" fontId="7" fillId="2" borderId="4" xfId="0" applyNumberFormat="1" applyFont="1" applyFill="1" applyBorder="1" applyAlignment="1" applyProtection="1">
      <alignment horizontal="left" shrinkToFit="1"/>
      <protection locked="0"/>
    </xf>
    <xf numFmtId="56" fontId="7" fillId="2" borderId="8" xfId="0" applyNumberFormat="1" applyFont="1" applyFill="1" applyBorder="1" applyAlignment="1" applyProtection="1">
      <alignment horizontal="left" shrinkToFit="1"/>
      <protection locked="0"/>
    </xf>
    <xf numFmtId="49" fontId="7" fillId="2" borderId="3" xfId="0" applyNumberFormat="1" applyFont="1" applyFill="1" applyBorder="1" applyAlignment="1" applyProtection="1">
      <alignment shrinkToFit="1"/>
      <protection locked="0"/>
    </xf>
    <xf numFmtId="49" fontId="7" fillId="2" borderId="4" xfId="0" applyNumberFormat="1" applyFont="1" applyFill="1" applyBorder="1" applyAlignment="1" applyProtection="1">
      <alignment shrinkToFit="1"/>
      <protection locked="0"/>
    </xf>
    <xf numFmtId="49" fontId="7" fillId="2" borderId="8" xfId="0" applyNumberFormat="1" applyFont="1" applyFill="1" applyBorder="1" applyAlignment="1" applyProtection="1">
      <alignment shrinkToFit="1"/>
      <protection locked="0"/>
    </xf>
    <xf numFmtId="192" fontId="7" fillId="2" borderId="3" xfId="1" applyNumberFormat="1" applyFont="1" applyFill="1" applyBorder="1" applyAlignment="1" applyProtection="1">
      <alignment horizontal="right" shrinkToFit="1"/>
      <protection locked="0"/>
    </xf>
    <xf numFmtId="192" fontId="7" fillId="2" borderId="4" xfId="1" applyNumberFormat="1" applyFont="1" applyFill="1" applyBorder="1" applyAlignment="1" applyProtection="1">
      <alignment horizontal="right" shrinkToFit="1"/>
      <protection locked="0"/>
    </xf>
    <xf numFmtId="192" fontId="7" fillId="2" borderId="8" xfId="1" applyNumberFormat="1" applyFont="1" applyFill="1" applyBorder="1" applyAlignment="1" applyProtection="1">
      <alignment horizontal="right" shrinkToFit="1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176" fontId="7" fillId="2" borderId="3" xfId="0" applyNumberFormat="1" applyFont="1" applyFill="1" applyBorder="1" applyAlignment="1" applyProtection="1">
      <alignment horizontal="right" shrinkToFit="1"/>
      <protection locked="0"/>
    </xf>
    <xf numFmtId="176" fontId="7" fillId="2" borderId="8" xfId="0" applyNumberFormat="1" applyFont="1" applyFill="1" applyBorder="1" applyAlignment="1" applyProtection="1">
      <alignment horizontal="right" shrinkToFit="1"/>
      <protection locked="0"/>
    </xf>
    <xf numFmtId="192" fontId="7" fillId="5" borderId="3" xfId="1" applyNumberFormat="1" applyFont="1" applyFill="1" applyBorder="1" applyAlignment="1">
      <alignment horizontal="right"/>
    </xf>
    <xf numFmtId="192" fontId="7" fillId="5" borderId="4" xfId="1" applyNumberFormat="1" applyFont="1" applyFill="1" applyBorder="1" applyAlignment="1">
      <alignment horizontal="right"/>
    </xf>
    <xf numFmtId="192" fontId="7" fillId="5" borderId="8" xfId="1" applyNumberFormat="1" applyFont="1" applyFill="1" applyBorder="1" applyAlignment="1">
      <alignment horizontal="right"/>
    </xf>
    <xf numFmtId="0" fontId="36" fillId="4" borderId="0" xfId="0" applyFont="1" applyFill="1">
      <alignment vertical="center"/>
    </xf>
    <xf numFmtId="0" fontId="6" fillId="4" borderId="10" xfId="0" applyFont="1" applyFill="1" applyBorder="1" applyAlignment="1"/>
    <xf numFmtId="0" fontId="46" fillId="4" borderId="20" xfId="0" applyFont="1" applyFill="1" applyBorder="1" applyAlignment="1">
      <alignment horizontal="left"/>
    </xf>
    <xf numFmtId="0" fontId="35" fillId="4" borderId="0" xfId="0" applyFont="1" applyFill="1">
      <alignment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7" fillId="3" borderId="8" xfId="0" applyFont="1" applyFill="1" applyBorder="1" applyAlignment="1" applyProtection="1">
      <alignment horizontal="left" vertical="center"/>
      <protection locked="0"/>
    </xf>
    <xf numFmtId="0" fontId="33" fillId="4" borderId="0" xfId="0" applyFont="1" applyFill="1">
      <alignment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7" fillId="3" borderId="38" xfId="0" applyFont="1" applyFill="1" applyBorder="1" applyAlignment="1" applyProtection="1">
      <alignment horizontal="left" vertical="center"/>
      <protection locked="0"/>
    </xf>
    <xf numFmtId="0" fontId="7" fillId="3" borderId="39" xfId="0" applyFont="1" applyFill="1" applyBorder="1" applyAlignment="1" applyProtection="1">
      <alignment horizontal="left" vertical="center"/>
      <protection locked="0"/>
    </xf>
    <xf numFmtId="0" fontId="7" fillId="3" borderId="40" xfId="0" applyFont="1" applyFill="1" applyBorder="1" applyAlignment="1" applyProtection="1">
      <alignment horizontal="left" vertical="center"/>
      <protection locked="0"/>
    </xf>
    <xf numFmtId="0" fontId="16" fillId="6" borderId="3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58" fontId="7" fillId="6" borderId="9" xfId="0" applyNumberFormat="1" applyFont="1" applyFill="1" applyBorder="1" applyAlignment="1">
      <alignment horizontal="center" vertical="center"/>
    </xf>
    <xf numFmtId="58" fontId="7" fillId="6" borderId="10" xfId="0" applyNumberFormat="1" applyFont="1" applyFill="1" applyBorder="1" applyAlignment="1">
      <alignment horizontal="center" vertical="center"/>
    </xf>
    <xf numFmtId="58" fontId="7" fillId="6" borderId="11" xfId="0" applyNumberFormat="1" applyFont="1" applyFill="1" applyBorder="1" applyAlignment="1">
      <alignment horizontal="center" vertical="center"/>
    </xf>
    <xf numFmtId="193" fontId="3" fillId="2" borderId="12" xfId="0" applyNumberFormat="1" applyFont="1" applyFill="1" applyBorder="1" applyAlignment="1" applyProtection="1">
      <alignment horizontal="center" vertical="center"/>
      <protection locked="0"/>
    </xf>
    <xf numFmtId="193" fontId="3" fillId="2" borderId="13" xfId="0" applyNumberFormat="1" applyFont="1" applyFill="1" applyBorder="1" applyAlignment="1" applyProtection="1">
      <alignment horizontal="center" vertical="center"/>
      <protection locked="0"/>
    </xf>
    <xf numFmtId="189" fontId="3" fillId="2" borderId="19" xfId="0" applyNumberFormat="1" applyFont="1" applyFill="1" applyBorder="1" applyAlignment="1" applyProtection="1">
      <alignment horizontal="center" vertical="center"/>
      <protection locked="0"/>
    </xf>
    <xf numFmtId="189" fontId="3" fillId="2" borderId="20" xfId="0" applyNumberFormat="1" applyFont="1" applyFill="1" applyBorder="1" applyAlignment="1" applyProtection="1">
      <alignment horizontal="center" vertical="center"/>
      <protection locked="0"/>
    </xf>
    <xf numFmtId="189" fontId="3" fillId="2" borderId="21" xfId="0" applyNumberFormat="1" applyFont="1" applyFill="1" applyBorder="1" applyAlignment="1" applyProtection="1">
      <alignment horizontal="center" vertical="center"/>
      <protection locked="0"/>
    </xf>
    <xf numFmtId="194" fontId="4" fillId="2" borderId="12" xfId="0" applyNumberFormat="1" applyFont="1" applyFill="1" applyBorder="1" applyAlignment="1" applyProtection="1">
      <alignment horizontal="center" vertical="center"/>
      <protection locked="0"/>
    </xf>
    <xf numFmtId="194" fontId="4" fillId="2" borderId="13" xfId="0" applyNumberFormat="1" applyFont="1" applyFill="1" applyBorder="1" applyAlignment="1" applyProtection="1">
      <alignment horizontal="center" vertical="center"/>
      <protection locked="0"/>
    </xf>
    <xf numFmtId="194" fontId="4" fillId="2" borderId="16" xfId="0" applyNumberFormat="1" applyFont="1" applyFill="1" applyBorder="1" applyAlignment="1" applyProtection="1">
      <alignment horizontal="center" vertical="center"/>
      <protection locked="0"/>
    </xf>
    <xf numFmtId="38" fontId="52" fillId="3" borderId="12" xfId="1" applyFont="1" applyFill="1" applyBorder="1" applyProtection="1">
      <alignment vertical="center"/>
      <protection locked="0"/>
    </xf>
    <xf numFmtId="38" fontId="52" fillId="3" borderId="13" xfId="1" applyFont="1" applyFill="1" applyBorder="1" applyProtection="1">
      <alignment vertical="center"/>
      <protection locked="0"/>
    </xf>
    <xf numFmtId="38" fontId="52" fillId="3" borderId="16" xfId="1" applyFont="1" applyFill="1" applyBorder="1" applyProtection="1">
      <alignment vertical="center"/>
      <protection locked="0"/>
    </xf>
    <xf numFmtId="0" fontId="6" fillId="6" borderId="19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53" fillId="3" borderId="19" xfId="0" applyFont="1" applyFill="1" applyBorder="1" applyAlignment="1" applyProtection="1">
      <alignment vertical="center" shrinkToFit="1"/>
      <protection locked="0"/>
    </xf>
    <xf numFmtId="0" fontId="53" fillId="3" borderId="20" xfId="0" applyFont="1" applyFill="1" applyBorder="1" applyAlignment="1" applyProtection="1">
      <alignment vertical="center" shrinkToFit="1"/>
      <protection locked="0"/>
    </xf>
    <xf numFmtId="0" fontId="53" fillId="3" borderId="21" xfId="0" applyFont="1" applyFill="1" applyBorder="1" applyAlignment="1" applyProtection="1">
      <alignment vertical="center" shrinkToFit="1"/>
      <protection locked="0"/>
    </xf>
    <xf numFmtId="0" fontId="53" fillId="3" borderId="19" xfId="0" applyFont="1" applyFill="1" applyBorder="1" applyAlignment="1" applyProtection="1">
      <alignment horizontal="center" vertical="center" shrinkToFit="1"/>
      <protection locked="0"/>
    </xf>
    <xf numFmtId="0" fontId="53" fillId="3" borderId="20" xfId="0" applyFont="1" applyFill="1" applyBorder="1" applyAlignment="1" applyProtection="1">
      <alignment horizontal="center" vertical="center" shrinkToFit="1"/>
      <protection locked="0"/>
    </xf>
    <xf numFmtId="0" fontId="53" fillId="3" borderId="21" xfId="0" applyFont="1" applyFill="1" applyBorder="1" applyAlignment="1" applyProtection="1">
      <alignment horizontal="center" vertical="center" shrinkToFit="1"/>
      <protection locked="0"/>
    </xf>
    <xf numFmtId="31" fontId="10" fillId="2" borderId="19" xfId="0" applyNumberFormat="1" applyFont="1" applyFill="1" applyBorder="1" applyAlignment="1" applyProtection="1">
      <alignment horizontal="center" vertical="center"/>
      <protection locked="0"/>
    </xf>
    <xf numFmtId="31" fontId="10" fillId="2" borderId="20" xfId="0" applyNumberFormat="1" applyFont="1" applyFill="1" applyBorder="1" applyAlignment="1" applyProtection="1">
      <alignment horizontal="center" vertical="center"/>
      <protection locked="0"/>
    </xf>
    <xf numFmtId="31" fontId="10" fillId="2" borderId="21" xfId="0" applyNumberFormat="1" applyFont="1" applyFill="1" applyBorder="1" applyAlignment="1" applyProtection="1">
      <alignment horizontal="center" vertical="center"/>
      <protection locked="0"/>
    </xf>
    <xf numFmtId="0" fontId="32" fillId="4" borderId="0" xfId="0" applyFont="1" applyFill="1">
      <alignment vertical="center"/>
    </xf>
    <xf numFmtId="176" fontId="4" fillId="5" borderId="27" xfId="1" applyNumberFormat="1" applyFont="1" applyFill="1" applyBorder="1" applyAlignment="1">
      <alignment horizontal="center" vertical="center"/>
    </xf>
    <xf numFmtId="176" fontId="4" fillId="5" borderId="28" xfId="1" applyNumberFormat="1" applyFont="1" applyFill="1" applyBorder="1" applyAlignment="1">
      <alignment horizontal="center" vertical="center"/>
    </xf>
    <xf numFmtId="176" fontId="4" fillId="5" borderId="29" xfId="1" applyNumberFormat="1" applyFont="1" applyFill="1" applyBorder="1" applyAlignment="1">
      <alignment horizontal="center" vertical="center"/>
    </xf>
    <xf numFmtId="38" fontId="6" fillId="4" borderId="27" xfId="1" applyFont="1" applyFill="1" applyBorder="1">
      <alignment vertical="center"/>
    </xf>
    <xf numFmtId="38" fontId="6" fillId="4" borderId="28" xfId="1" applyFont="1" applyFill="1" applyBorder="1">
      <alignment vertical="center"/>
    </xf>
    <xf numFmtId="38" fontId="6" fillId="4" borderId="29" xfId="1" applyFont="1" applyFill="1" applyBorder="1">
      <alignment vertical="center"/>
    </xf>
    <xf numFmtId="38" fontId="6" fillId="4" borderId="38" xfId="1" applyFont="1" applyFill="1" applyBorder="1" applyAlignment="1">
      <alignment horizontal="right" vertical="center"/>
    </xf>
    <xf numFmtId="38" fontId="6" fillId="4" borderId="39" xfId="1" applyFont="1" applyFill="1" applyBorder="1" applyAlignment="1">
      <alignment horizontal="right" vertical="center"/>
    </xf>
    <xf numFmtId="38" fontId="6" fillId="4" borderId="40" xfId="1" applyFont="1" applyFill="1" applyBorder="1" applyAlignment="1">
      <alignment horizontal="right" vertical="center"/>
    </xf>
    <xf numFmtId="0" fontId="7" fillId="6" borderId="1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15" fillId="3" borderId="14" xfId="0" applyFont="1" applyFill="1" applyBorder="1" applyAlignment="1" applyProtection="1">
      <alignment horizontal="center" vertical="center"/>
      <protection locked="0"/>
    </xf>
    <xf numFmtId="0" fontId="15" fillId="3" borderId="15" xfId="0" applyFont="1" applyFill="1" applyBorder="1" applyAlignment="1" applyProtection="1">
      <alignment horizontal="center" vertical="center"/>
      <protection locked="0"/>
    </xf>
    <xf numFmtId="0" fontId="15" fillId="3" borderId="9" xfId="0" applyFont="1" applyFill="1" applyBorder="1" applyAlignment="1" applyProtection="1">
      <alignment horizontal="center" vertical="center"/>
      <protection locked="0"/>
    </xf>
    <xf numFmtId="0" fontId="15" fillId="3" borderId="10" xfId="0" applyFont="1" applyFill="1" applyBorder="1" applyAlignment="1" applyProtection="1">
      <alignment horizontal="center" vertical="center"/>
      <protection locked="0"/>
    </xf>
    <xf numFmtId="0" fontId="42" fillId="0" borderId="15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38" fontId="6" fillId="4" borderId="33" xfId="0" applyNumberFormat="1" applyFont="1" applyFill="1" applyBorder="1" applyAlignment="1">
      <alignment horizontal="right" vertical="center"/>
    </xf>
    <xf numFmtId="38" fontId="6" fillId="4" borderId="34" xfId="0" applyNumberFormat="1" applyFont="1" applyFill="1" applyBorder="1" applyAlignment="1">
      <alignment horizontal="right" vertical="center"/>
    </xf>
    <xf numFmtId="38" fontId="6" fillId="4" borderId="30" xfId="0" applyNumberFormat="1" applyFont="1" applyFill="1" applyBorder="1" applyAlignment="1">
      <alignment horizontal="right" vertical="center"/>
    </xf>
    <xf numFmtId="38" fontId="6" fillId="4" borderId="33" xfId="1" applyFont="1" applyFill="1" applyBorder="1">
      <alignment vertical="center"/>
    </xf>
    <xf numFmtId="38" fontId="6" fillId="4" borderId="34" xfId="1" applyFont="1" applyFill="1" applyBorder="1">
      <alignment vertical="center"/>
    </xf>
    <xf numFmtId="38" fontId="6" fillId="4" borderId="30" xfId="1" applyFont="1" applyFill="1" applyBorder="1">
      <alignment vertical="center"/>
    </xf>
    <xf numFmtId="0" fontId="30" fillId="4" borderId="0" xfId="0" applyFont="1" applyFill="1">
      <alignment vertical="center"/>
    </xf>
    <xf numFmtId="178" fontId="4" fillId="5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8" xfId="0" applyNumberFormat="1" applyFont="1" applyFill="1" applyBorder="1" applyAlignment="1">
      <alignment horizontal="center" vertical="center"/>
    </xf>
    <xf numFmtId="38" fontId="6" fillId="4" borderId="3" xfId="1" applyFont="1" applyFill="1" applyBorder="1">
      <alignment vertical="center"/>
    </xf>
    <xf numFmtId="38" fontId="6" fillId="4" borderId="4" xfId="1" applyFont="1" applyFill="1" applyBorder="1">
      <alignment vertical="center"/>
    </xf>
    <xf numFmtId="38" fontId="6" fillId="4" borderId="8" xfId="1" applyFont="1" applyFill="1" applyBorder="1">
      <alignment vertical="center"/>
    </xf>
    <xf numFmtId="38" fontId="6" fillId="4" borderId="31" xfId="1" applyFont="1" applyFill="1" applyBorder="1">
      <alignment vertical="center"/>
    </xf>
    <xf numFmtId="38" fontId="6" fillId="4" borderId="32" xfId="1" applyFont="1" applyFill="1" applyBorder="1">
      <alignment vertical="center"/>
    </xf>
    <xf numFmtId="38" fontId="6" fillId="4" borderId="7" xfId="1" applyFont="1" applyFill="1" applyBorder="1">
      <alignment vertical="center"/>
    </xf>
    <xf numFmtId="0" fontId="13" fillId="6" borderId="14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29" fillId="4" borderId="0" xfId="0" applyFont="1" applyFill="1">
      <alignment vertical="center"/>
    </xf>
    <xf numFmtId="178" fontId="4" fillId="5" borderId="22" xfId="1" applyNumberFormat="1" applyFont="1" applyFill="1" applyBorder="1" applyAlignment="1">
      <alignment horizontal="center" vertical="center"/>
    </xf>
    <xf numFmtId="178" fontId="4" fillId="5" borderId="23" xfId="1" applyNumberFormat="1" applyFont="1" applyFill="1" applyBorder="1" applyAlignment="1">
      <alignment horizontal="center" vertical="center"/>
    </xf>
    <xf numFmtId="178" fontId="4" fillId="5" borderId="25" xfId="1" applyNumberFormat="1" applyFont="1" applyFill="1" applyBorder="1" applyAlignment="1">
      <alignment horizontal="center" vertical="center"/>
    </xf>
    <xf numFmtId="38" fontId="6" fillId="4" borderId="22" xfId="1" applyFont="1" applyFill="1" applyBorder="1">
      <alignment vertical="center"/>
    </xf>
    <xf numFmtId="38" fontId="6" fillId="4" borderId="23" xfId="1" applyFont="1" applyFill="1" applyBorder="1">
      <alignment vertical="center"/>
    </xf>
    <xf numFmtId="38" fontId="6" fillId="4" borderId="25" xfId="1" applyFont="1" applyFill="1" applyBorder="1">
      <alignment vertical="center"/>
    </xf>
    <xf numFmtId="38" fontId="6" fillId="4" borderId="22" xfId="1" applyFont="1" applyFill="1" applyBorder="1" applyAlignment="1">
      <alignment horizontal="right" vertical="center"/>
    </xf>
    <xf numFmtId="38" fontId="6" fillId="4" borderId="23" xfId="1" applyFont="1" applyFill="1" applyBorder="1" applyAlignment="1">
      <alignment horizontal="right" vertical="center"/>
    </xf>
    <xf numFmtId="38" fontId="6" fillId="4" borderId="25" xfId="1" applyFont="1" applyFill="1" applyBorder="1" applyAlignment="1">
      <alignment horizontal="right" vertical="center"/>
    </xf>
    <xf numFmtId="0" fontId="7" fillId="3" borderId="12" xfId="0" applyFont="1" applyFill="1" applyBorder="1" applyAlignment="1" applyProtection="1">
      <alignment horizontal="left" vertical="center"/>
      <protection locked="0"/>
    </xf>
    <xf numFmtId="0" fontId="7" fillId="3" borderId="13" xfId="0" applyFont="1" applyFill="1" applyBorder="1" applyAlignment="1" applyProtection="1">
      <alignment horizontal="left" vertical="center"/>
      <protection locked="0"/>
    </xf>
    <xf numFmtId="0" fontId="7" fillId="3" borderId="16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>
      <alignment vertical="center"/>
    </xf>
    <xf numFmtId="0" fontId="20" fillId="7" borderId="14" xfId="0" applyFont="1" applyFill="1" applyBorder="1" applyAlignment="1">
      <alignment horizontal="center" vertical="center"/>
    </xf>
    <xf numFmtId="0" fontId="20" fillId="7" borderId="15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/>
    </xf>
    <xf numFmtId="187" fontId="4" fillId="2" borderId="19" xfId="0" applyNumberFormat="1" applyFont="1" applyFill="1" applyBorder="1" applyAlignment="1" applyProtection="1">
      <alignment horizontal="left" vertical="center"/>
      <protection locked="0"/>
    </xf>
    <xf numFmtId="187" fontId="4" fillId="2" borderId="20" xfId="0" applyNumberFormat="1" applyFont="1" applyFill="1" applyBorder="1" applyAlignment="1" applyProtection="1">
      <alignment horizontal="left" vertical="center"/>
      <protection locked="0"/>
    </xf>
    <xf numFmtId="49" fontId="4" fillId="2" borderId="19" xfId="0" applyNumberFormat="1" applyFont="1" applyFill="1" applyBorder="1" applyAlignment="1" applyProtection="1">
      <alignment horizontal="center" vertical="center"/>
      <protection locked="0"/>
    </xf>
    <xf numFmtId="49" fontId="4" fillId="2" borderId="20" xfId="0" applyNumberFormat="1" applyFont="1" applyFill="1" applyBorder="1" applyAlignment="1" applyProtection="1">
      <alignment horizontal="center" vertical="center"/>
      <protection locked="0"/>
    </xf>
    <xf numFmtId="49" fontId="4" fillId="2" borderId="21" xfId="0" applyNumberFormat="1" applyFont="1" applyFill="1" applyBorder="1" applyAlignment="1" applyProtection="1">
      <alignment horizontal="center" vertical="center"/>
      <protection locked="0"/>
    </xf>
    <xf numFmtId="38" fontId="18" fillId="4" borderId="12" xfId="0" applyNumberFormat="1" applyFont="1" applyFill="1" applyBorder="1" applyAlignment="1">
      <alignment horizontal="right" vertical="center"/>
    </xf>
    <xf numFmtId="38" fontId="18" fillId="4" borderId="13" xfId="0" applyNumberFormat="1" applyFont="1" applyFill="1" applyBorder="1" applyAlignment="1">
      <alignment horizontal="right" vertical="center"/>
    </xf>
    <xf numFmtId="38" fontId="18" fillId="4" borderId="16" xfId="0" applyNumberFormat="1" applyFont="1" applyFill="1" applyBorder="1" applyAlignment="1">
      <alignment horizontal="right" vertical="center"/>
    </xf>
    <xf numFmtId="38" fontId="19" fillId="4" borderId="12" xfId="0" applyNumberFormat="1" applyFont="1" applyFill="1" applyBorder="1" applyAlignment="1">
      <alignment horizontal="right" vertical="center"/>
    </xf>
    <xf numFmtId="38" fontId="19" fillId="4" borderId="13" xfId="0" applyNumberFormat="1" applyFont="1" applyFill="1" applyBorder="1" applyAlignment="1">
      <alignment horizontal="right" vertical="center"/>
    </xf>
    <xf numFmtId="38" fontId="19" fillId="4" borderId="16" xfId="0" applyNumberFormat="1" applyFont="1" applyFill="1" applyBorder="1" applyAlignment="1">
      <alignment horizontal="right" vertical="center"/>
    </xf>
    <xf numFmtId="195" fontId="4" fillId="3" borderId="12" xfId="0" applyNumberFormat="1" applyFont="1" applyFill="1" applyBorder="1" applyAlignment="1" applyProtection="1">
      <alignment horizontal="center" vertical="center"/>
      <protection locked="0"/>
    </xf>
    <xf numFmtId="195" fontId="4" fillId="3" borderId="13" xfId="0" applyNumberFormat="1" applyFont="1" applyFill="1" applyBorder="1" applyAlignment="1" applyProtection="1">
      <alignment horizontal="center" vertical="center"/>
      <protection locked="0"/>
    </xf>
    <xf numFmtId="195" fontId="4" fillId="3" borderId="16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left" vertical="center" shrinkToFit="1"/>
      <protection locked="0"/>
    </xf>
    <xf numFmtId="0" fontId="4" fillId="2" borderId="13" xfId="0" applyFont="1" applyFill="1" applyBorder="1" applyAlignment="1" applyProtection="1">
      <alignment horizontal="left" vertical="center" shrinkToFit="1"/>
      <protection locked="0"/>
    </xf>
    <xf numFmtId="0" fontId="4" fillId="2" borderId="16" xfId="0" applyFont="1" applyFill="1" applyBorder="1" applyAlignment="1" applyProtection="1">
      <alignment horizontal="left" vertical="center" shrinkToFit="1"/>
      <protection locked="0"/>
    </xf>
    <xf numFmtId="0" fontId="10" fillId="8" borderId="1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50" fillId="4" borderId="18" xfId="0" applyFont="1" applyFill="1" applyBorder="1" applyAlignment="1">
      <alignment horizontal="center" vertical="center"/>
    </xf>
    <xf numFmtId="0" fontId="4" fillId="4" borderId="0" xfId="0" applyFont="1" applyFill="1">
      <alignment vertical="center"/>
    </xf>
    <xf numFmtId="0" fontId="48" fillId="4" borderId="0" xfId="0" applyFont="1" applyFill="1">
      <alignment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7" fillId="2" borderId="22" xfId="0" applyFont="1" applyFill="1" applyBorder="1" applyAlignment="1" applyProtection="1">
      <alignment horizontal="left"/>
      <protection locked="0"/>
    </xf>
    <xf numFmtId="0" fontId="7" fillId="2" borderId="23" xfId="0" applyFont="1" applyFill="1" applyBorder="1" applyAlignment="1" applyProtection="1">
      <alignment horizontal="left"/>
      <protection locked="0"/>
    </xf>
    <xf numFmtId="0" fontId="7" fillId="2" borderId="25" xfId="0" applyFont="1" applyFill="1" applyBorder="1" applyAlignment="1" applyProtection="1">
      <alignment horizontal="left"/>
      <protection locked="0"/>
    </xf>
    <xf numFmtId="0" fontId="7" fillId="2" borderId="22" xfId="0" applyFont="1" applyFill="1" applyBorder="1" applyAlignment="1" applyProtection="1">
      <protection locked="0"/>
    </xf>
    <xf numFmtId="0" fontId="7" fillId="2" borderId="23" xfId="0" applyFont="1" applyFill="1" applyBorder="1" applyAlignment="1" applyProtection="1">
      <protection locked="0"/>
    </xf>
    <xf numFmtId="0" fontId="7" fillId="2" borderId="25" xfId="0" applyFont="1" applyFill="1" applyBorder="1" applyAlignment="1" applyProtection="1">
      <protection locked="0"/>
    </xf>
    <xf numFmtId="56" fontId="7" fillId="2" borderId="3" xfId="0" applyNumberFormat="1" applyFont="1" applyFill="1" applyBorder="1" applyAlignment="1" applyProtection="1">
      <alignment horizontal="left"/>
      <protection locked="0"/>
    </xf>
    <xf numFmtId="56" fontId="7" fillId="2" borderId="4" xfId="0" applyNumberFormat="1" applyFont="1" applyFill="1" applyBorder="1" applyAlignment="1" applyProtection="1">
      <alignment horizontal="left"/>
      <protection locked="0"/>
    </xf>
    <xf numFmtId="56" fontId="7" fillId="2" borderId="8" xfId="0" applyNumberFormat="1" applyFont="1" applyFill="1" applyBorder="1" applyAlignment="1" applyProtection="1">
      <alignment horizontal="left"/>
      <protection locked="0"/>
    </xf>
    <xf numFmtId="0" fontId="7" fillId="2" borderId="27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left"/>
      <protection locked="0"/>
    </xf>
    <xf numFmtId="0" fontId="7" fillId="2" borderId="29" xfId="0" applyFont="1" applyFill="1" applyBorder="1" applyAlignment="1" applyProtection="1">
      <alignment horizontal="left"/>
      <protection locked="0"/>
    </xf>
    <xf numFmtId="0" fontId="7" fillId="2" borderId="27" xfId="0" applyFont="1" applyFill="1" applyBorder="1" applyAlignment="1" applyProtection="1">
      <protection locked="0"/>
    </xf>
    <xf numFmtId="0" fontId="7" fillId="2" borderId="28" xfId="0" applyFont="1" applyFill="1" applyBorder="1" applyAlignment="1" applyProtection="1">
      <protection locked="0"/>
    </xf>
    <xf numFmtId="0" fontId="7" fillId="2" borderId="29" xfId="0" applyFont="1" applyFill="1" applyBorder="1" applyAlignment="1" applyProtection="1">
      <protection locked="0"/>
    </xf>
    <xf numFmtId="40" fontId="4" fillId="0" borderId="22" xfId="1" applyNumberFormat="1" applyFont="1" applyFill="1" applyBorder="1" applyAlignment="1">
      <alignment vertical="center" shrinkToFit="1"/>
    </xf>
    <xf numFmtId="40" fontId="4" fillId="0" borderId="23" xfId="1" applyNumberFormat="1" applyFont="1" applyFill="1" applyBorder="1" applyAlignment="1">
      <alignment vertical="center" shrinkToFit="1"/>
    </xf>
    <xf numFmtId="40" fontId="4" fillId="0" borderId="25" xfId="1" applyNumberFormat="1" applyFont="1" applyFill="1" applyBorder="1" applyAlignment="1">
      <alignment vertical="center" shrinkToFit="1"/>
    </xf>
    <xf numFmtId="40" fontId="4" fillId="0" borderId="27" xfId="1" applyNumberFormat="1" applyFont="1" applyFill="1" applyBorder="1" applyAlignment="1">
      <alignment vertical="center" shrinkToFit="1"/>
    </xf>
    <xf numFmtId="40" fontId="4" fillId="0" borderId="28" xfId="1" applyNumberFormat="1" applyFont="1" applyFill="1" applyBorder="1" applyAlignment="1">
      <alignment vertical="center" shrinkToFit="1"/>
    </xf>
    <xf numFmtId="40" fontId="4" fillId="0" borderId="29" xfId="1" applyNumberFormat="1" applyFont="1" applyFill="1" applyBorder="1" applyAlignment="1">
      <alignment vertical="center" shrinkToFit="1"/>
    </xf>
    <xf numFmtId="56" fontId="4" fillId="0" borderId="9" xfId="0" applyNumberFormat="1" applyFont="1" applyBorder="1" applyAlignment="1">
      <alignment horizontal="right" vertical="center" shrinkToFit="1"/>
    </xf>
    <xf numFmtId="0" fontId="4" fillId="0" borderId="10" xfId="0" applyFont="1" applyBorder="1" applyAlignment="1">
      <alignment horizontal="right" vertical="center" shrinkToFit="1"/>
    </xf>
    <xf numFmtId="0" fontId="4" fillId="0" borderId="11" xfId="0" applyFont="1" applyBorder="1" applyAlignment="1">
      <alignment horizontal="right" vertical="center" shrinkToFit="1"/>
    </xf>
    <xf numFmtId="0" fontId="5" fillId="6" borderId="19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40" fontId="4" fillId="0" borderId="3" xfId="1" applyNumberFormat="1" applyFont="1" applyFill="1" applyBorder="1" applyAlignment="1">
      <alignment vertical="center" shrinkToFit="1"/>
    </xf>
    <xf numFmtId="40" fontId="4" fillId="0" borderId="4" xfId="1" applyNumberFormat="1" applyFont="1" applyFill="1" applyBorder="1" applyAlignment="1">
      <alignment vertical="center" shrinkToFit="1"/>
    </xf>
    <xf numFmtId="40" fontId="4" fillId="0" borderId="8" xfId="1" applyNumberFormat="1" applyFont="1" applyFill="1" applyBorder="1" applyAlignment="1">
      <alignment vertical="center" shrinkToFit="1"/>
    </xf>
    <xf numFmtId="56" fontId="7" fillId="0" borderId="9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56" fontId="7" fillId="0" borderId="33" xfId="0" applyNumberFormat="1" applyFont="1" applyBorder="1" applyAlignment="1">
      <alignment horizontal="center" vertical="center"/>
    </xf>
    <xf numFmtId="56" fontId="7" fillId="0" borderId="34" xfId="0" applyNumberFormat="1" applyFont="1" applyBorder="1" applyAlignment="1">
      <alignment horizontal="center" vertical="center"/>
    </xf>
    <xf numFmtId="56" fontId="7" fillId="0" borderId="30" xfId="0" applyNumberFormat="1" applyFont="1" applyBorder="1" applyAlignment="1">
      <alignment horizontal="center" vertical="center"/>
    </xf>
    <xf numFmtId="56" fontId="4" fillId="0" borderId="9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56" fontId="4" fillId="0" borderId="9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8" fontId="7" fillId="0" borderId="27" xfId="0" applyNumberFormat="1" applyFont="1" applyBorder="1" applyAlignment="1">
      <alignment horizontal="center" vertical="center" shrinkToFit="1"/>
    </xf>
    <xf numFmtId="188" fontId="7" fillId="0" borderId="28" xfId="0" applyNumberFormat="1" applyFont="1" applyBorder="1" applyAlignment="1">
      <alignment horizontal="center" vertical="center" shrinkToFit="1"/>
    </xf>
    <xf numFmtId="188" fontId="7" fillId="0" borderId="29" xfId="0" applyNumberFormat="1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left" vertical="center" shrinkToFit="1"/>
    </xf>
    <xf numFmtId="0" fontId="7" fillId="0" borderId="28" xfId="0" applyFont="1" applyBorder="1" applyAlignment="1">
      <alignment horizontal="left" vertical="center" shrinkToFit="1"/>
    </xf>
    <xf numFmtId="0" fontId="7" fillId="0" borderId="29" xfId="0" applyFont="1" applyBorder="1" applyAlignment="1">
      <alignment horizontal="left" vertical="center" shrinkToFit="1"/>
    </xf>
    <xf numFmtId="185" fontId="4" fillId="0" borderId="27" xfId="1" applyNumberFormat="1" applyFont="1" applyFill="1" applyBorder="1" applyAlignment="1">
      <alignment vertical="center"/>
    </xf>
    <xf numFmtId="185" fontId="4" fillId="0" borderId="28" xfId="1" applyNumberFormat="1" applyFont="1" applyFill="1" applyBorder="1" applyAlignment="1">
      <alignment vertical="center"/>
    </xf>
    <xf numFmtId="0" fontId="4" fillId="0" borderId="27" xfId="1" applyNumberFormat="1" applyFont="1" applyFill="1" applyBorder="1" applyAlignment="1">
      <alignment horizontal="center" vertical="center"/>
    </xf>
    <xf numFmtId="0" fontId="4" fillId="0" borderId="29" xfId="1" applyNumberFormat="1" applyFont="1" applyFill="1" applyBorder="1" applyAlignment="1">
      <alignment horizontal="center" vertical="center"/>
    </xf>
    <xf numFmtId="0" fontId="4" fillId="0" borderId="27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left" vertical="center" shrinkToFit="1"/>
    </xf>
    <xf numFmtId="188" fontId="7" fillId="0" borderId="22" xfId="0" applyNumberFormat="1" applyFont="1" applyBorder="1" applyAlignment="1">
      <alignment horizontal="center" vertical="center" shrinkToFit="1"/>
    </xf>
    <xf numFmtId="188" fontId="7" fillId="0" borderId="23" xfId="0" applyNumberFormat="1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left" vertical="center" shrinkToFit="1"/>
    </xf>
    <xf numFmtId="0" fontId="7" fillId="0" borderId="23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  <xf numFmtId="185" fontId="4" fillId="0" borderId="22" xfId="1" applyNumberFormat="1" applyFont="1" applyFill="1" applyBorder="1" applyAlignment="1">
      <alignment vertical="center"/>
    </xf>
    <xf numFmtId="185" fontId="4" fillId="0" borderId="23" xfId="1" applyNumberFormat="1" applyFont="1" applyFill="1" applyBorder="1" applyAlignment="1">
      <alignment vertical="center"/>
    </xf>
    <xf numFmtId="0" fontId="4" fillId="0" borderId="22" xfId="1" applyNumberFormat="1" applyFont="1" applyFill="1" applyBorder="1" applyAlignment="1">
      <alignment horizontal="center" vertical="center"/>
    </xf>
    <xf numFmtId="0" fontId="4" fillId="0" borderId="25" xfId="1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7" fillId="0" borderId="31" xfId="0" applyFont="1" applyBorder="1" applyAlignment="1">
      <alignment horizontal="left" vertical="center" shrinkToFit="1"/>
    </xf>
    <xf numFmtId="0" fontId="7" fillId="0" borderId="32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188" fontId="7" fillId="0" borderId="3" xfId="0" applyNumberFormat="1" applyFont="1" applyBorder="1" applyAlignment="1">
      <alignment horizontal="center" vertical="center" shrinkToFit="1"/>
    </xf>
    <xf numFmtId="188" fontId="7" fillId="0" borderId="4" xfId="0" applyNumberFormat="1" applyFont="1" applyBorder="1" applyAlignment="1">
      <alignment horizontal="center" vertical="center" shrinkToFit="1"/>
    </xf>
    <xf numFmtId="181" fontId="7" fillId="0" borderId="3" xfId="0" applyNumberFormat="1" applyFont="1" applyBorder="1" applyAlignment="1">
      <alignment horizontal="left" vertical="center" shrinkToFit="1"/>
    </xf>
    <xf numFmtId="181" fontId="7" fillId="0" borderId="4" xfId="0" applyNumberFormat="1" applyFont="1" applyBorder="1" applyAlignment="1">
      <alignment horizontal="left" vertical="center" shrinkToFit="1"/>
    </xf>
    <xf numFmtId="181" fontId="7" fillId="0" borderId="8" xfId="0" applyNumberFormat="1" applyFont="1" applyBorder="1" applyAlignment="1">
      <alignment horizontal="left" vertical="center" shrinkToFit="1"/>
    </xf>
    <xf numFmtId="185" fontId="4" fillId="0" borderId="3" xfId="1" applyNumberFormat="1" applyFont="1" applyFill="1" applyBorder="1" applyAlignment="1">
      <alignment vertical="center"/>
    </xf>
    <xf numFmtId="185" fontId="4" fillId="0" borderId="4" xfId="1" applyNumberFormat="1" applyFont="1" applyFill="1" applyBorder="1" applyAlignment="1">
      <alignment vertical="center"/>
    </xf>
    <xf numFmtId="181" fontId="4" fillId="0" borderId="3" xfId="1" applyNumberFormat="1" applyFont="1" applyFill="1" applyBorder="1" applyAlignment="1">
      <alignment horizontal="center" vertical="center"/>
    </xf>
    <xf numFmtId="181" fontId="4" fillId="0" borderId="8" xfId="1" applyNumberFormat="1" applyFont="1" applyFill="1" applyBorder="1" applyAlignment="1">
      <alignment horizontal="center" vertical="center"/>
    </xf>
    <xf numFmtId="181" fontId="4" fillId="0" borderId="3" xfId="0" applyNumberFormat="1" applyFont="1" applyBorder="1" applyAlignment="1">
      <alignment horizontal="left" vertical="center" shrinkToFit="1"/>
    </xf>
    <xf numFmtId="181" fontId="4" fillId="0" borderId="4" xfId="0" applyNumberFormat="1" applyFont="1" applyBorder="1" applyAlignment="1">
      <alignment horizontal="left" vertical="center" shrinkToFit="1"/>
    </xf>
    <xf numFmtId="181" fontId="4" fillId="0" borderId="8" xfId="0" applyNumberFormat="1" applyFont="1" applyBorder="1" applyAlignment="1">
      <alignment horizontal="left" vertical="center" shrinkToFit="1"/>
    </xf>
    <xf numFmtId="0" fontId="20" fillId="3" borderId="19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31" fontId="10" fillId="0" borderId="20" xfId="0" applyNumberFormat="1" applyFont="1" applyBorder="1" applyAlignment="1">
      <alignment horizontal="center" vertical="center"/>
    </xf>
    <xf numFmtId="31" fontId="10" fillId="0" borderId="21" xfId="0" applyNumberFormat="1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194" fontId="3" fillId="0" borderId="12" xfId="0" applyNumberFormat="1" applyFont="1" applyBorder="1" applyAlignment="1">
      <alignment horizontal="center" vertical="center"/>
    </xf>
    <xf numFmtId="194" fontId="3" fillId="0" borderId="13" xfId="0" applyNumberFormat="1" applyFont="1" applyBorder="1" applyAlignment="1">
      <alignment horizontal="center" vertical="center"/>
    </xf>
    <xf numFmtId="194" fontId="3" fillId="0" borderId="16" xfId="0" applyNumberFormat="1" applyFont="1" applyBorder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58" fontId="7" fillId="3" borderId="12" xfId="0" applyNumberFormat="1" applyFont="1" applyFill="1" applyBorder="1" applyAlignment="1">
      <alignment horizontal="center" vertical="center"/>
    </xf>
    <xf numFmtId="58" fontId="7" fillId="3" borderId="13" xfId="0" applyNumberFormat="1" applyFont="1" applyFill="1" applyBorder="1" applyAlignment="1">
      <alignment horizontal="center" vertical="center"/>
    </xf>
    <xf numFmtId="58" fontId="7" fillId="3" borderId="16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4" fillId="3" borderId="48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49" xfId="0" applyFont="1" applyBorder="1" applyAlignment="1">
      <alignment horizontal="left" vertical="center" shrinkToFit="1"/>
    </xf>
    <xf numFmtId="0" fontId="24" fillId="0" borderId="0" xfId="0" applyFont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182" fontId="26" fillId="0" borderId="53" xfId="2" applyNumberFormat="1" applyFont="1" applyBorder="1" applyAlignment="1">
      <alignment horizontal="right" vertical="center"/>
    </xf>
    <xf numFmtId="182" fontId="26" fillId="0" borderId="54" xfId="2" applyNumberFormat="1" applyFont="1" applyBorder="1" applyAlignment="1">
      <alignment horizontal="right" vertical="center"/>
    </xf>
    <xf numFmtId="182" fontId="26" fillId="0" borderId="55" xfId="2" applyNumberFormat="1" applyFont="1" applyBorder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50" fillId="4" borderId="44" xfId="0" applyFont="1" applyFill="1" applyBorder="1" applyAlignment="1">
      <alignment horizontal="center" vertical="center"/>
    </xf>
    <xf numFmtId="0" fontId="50" fillId="4" borderId="42" xfId="0" applyFont="1" applyFill="1" applyBorder="1" applyAlignment="1">
      <alignment horizontal="center" vertical="center"/>
    </xf>
    <xf numFmtId="0" fontId="50" fillId="4" borderId="45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31" fontId="10" fillId="0" borderId="19" xfId="0" applyNumberFormat="1" applyFont="1" applyBorder="1" applyAlignment="1">
      <alignment horizontal="left" vertical="center"/>
    </xf>
    <xf numFmtId="31" fontId="10" fillId="0" borderId="20" xfId="0" applyNumberFormat="1" applyFont="1" applyBorder="1" applyAlignment="1">
      <alignment horizontal="left" vertical="center"/>
    </xf>
    <xf numFmtId="31" fontId="10" fillId="0" borderId="47" xfId="0" applyNumberFormat="1" applyFont="1" applyBorder="1" applyAlignment="1">
      <alignment horizontal="left" vertical="center"/>
    </xf>
    <xf numFmtId="0" fontId="49" fillId="4" borderId="0" xfId="0" applyFont="1" applyFill="1" applyAlignment="1">
      <alignment horizontal="center" vertical="center" shrinkToFit="1"/>
    </xf>
    <xf numFmtId="0" fontId="6" fillId="4" borderId="0" xfId="0" applyFont="1" applyFill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31" fontId="10" fillId="2" borderId="19" xfId="0" applyNumberFormat="1" applyFont="1" applyFill="1" applyBorder="1" applyAlignment="1">
      <alignment horizontal="left" vertical="center"/>
    </xf>
    <xf numFmtId="31" fontId="10" fillId="2" borderId="20" xfId="0" applyNumberFormat="1" applyFont="1" applyFill="1" applyBorder="1" applyAlignment="1">
      <alignment horizontal="left" vertical="center"/>
    </xf>
    <xf numFmtId="31" fontId="10" fillId="2" borderId="47" xfId="0" applyNumberFormat="1" applyFont="1" applyFill="1" applyBorder="1" applyAlignment="1">
      <alignment horizontal="left" vertical="center"/>
    </xf>
    <xf numFmtId="0" fontId="4" fillId="0" borderId="56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3" fillId="0" borderId="53" xfId="0" applyFont="1" applyBorder="1" applyAlignment="1">
      <alignment horizontal="left" vertical="center" shrinkToFit="1"/>
    </xf>
    <xf numFmtId="0" fontId="3" fillId="0" borderId="54" xfId="0" applyFont="1" applyBorder="1" applyAlignment="1">
      <alignment horizontal="left" vertical="center" shrinkToFit="1"/>
    </xf>
    <xf numFmtId="0" fontId="3" fillId="0" borderId="55" xfId="0" applyFont="1" applyBorder="1" applyAlignment="1">
      <alignment horizontal="left" vertical="center" shrinkToFit="1"/>
    </xf>
    <xf numFmtId="58" fontId="7" fillId="0" borderId="12" xfId="0" applyNumberFormat="1" applyFont="1" applyBorder="1" applyAlignment="1">
      <alignment horizontal="center" vertical="center"/>
    </xf>
    <xf numFmtId="58" fontId="7" fillId="0" borderId="13" xfId="0" applyNumberFormat="1" applyFont="1" applyBorder="1" applyAlignment="1">
      <alignment horizontal="center" vertical="center"/>
    </xf>
    <xf numFmtId="58" fontId="7" fillId="0" borderId="16" xfId="0" applyNumberFormat="1" applyFont="1" applyBorder="1" applyAlignment="1">
      <alignment horizontal="center" vertical="center"/>
    </xf>
    <xf numFmtId="31" fontId="10" fillId="2" borderId="20" xfId="0" applyNumberFormat="1" applyFont="1" applyFill="1" applyBorder="1" applyAlignment="1">
      <alignment horizontal="center" vertical="center"/>
    </xf>
    <xf numFmtId="31" fontId="10" fillId="2" borderId="21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49" fontId="4" fillId="0" borderId="22" xfId="0" applyNumberFormat="1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77" fontId="7" fillId="5" borderId="22" xfId="1" applyNumberFormat="1" applyFont="1" applyFill="1" applyBorder="1" applyAlignment="1">
      <alignment horizontal="right"/>
    </xf>
    <xf numFmtId="177" fontId="7" fillId="5" borderId="23" xfId="1" applyNumberFormat="1" applyFont="1" applyFill="1" applyBorder="1" applyAlignment="1">
      <alignment horizontal="right"/>
    </xf>
    <xf numFmtId="177" fontId="7" fillId="5" borderId="25" xfId="1" applyNumberFormat="1" applyFont="1" applyFill="1" applyBorder="1" applyAlignment="1">
      <alignment horizontal="right"/>
    </xf>
    <xf numFmtId="0" fontId="7" fillId="0" borderId="22" xfId="0" applyFont="1" applyBorder="1" applyAlignment="1">
      <alignment horizontal="left" shrinkToFit="1"/>
    </xf>
    <xf numFmtId="0" fontId="7" fillId="0" borderId="23" xfId="0" applyFont="1" applyBorder="1" applyAlignment="1">
      <alignment horizontal="left" shrinkToFit="1"/>
    </xf>
    <xf numFmtId="0" fontId="7" fillId="0" borderId="25" xfId="0" applyFont="1" applyBorder="1" applyAlignment="1">
      <alignment horizontal="left" shrinkToFit="1"/>
    </xf>
    <xf numFmtId="0" fontId="7" fillId="0" borderId="22" xfId="1" applyNumberFormat="1" applyFont="1" applyFill="1" applyBorder="1" applyAlignment="1">
      <alignment horizontal="center"/>
    </xf>
    <xf numFmtId="0" fontId="7" fillId="0" borderId="25" xfId="1" applyNumberFormat="1" applyFont="1" applyFill="1" applyBorder="1" applyAlignment="1">
      <alignment horizontal="center"/>
    </xf>
    <xf numFmtId="176" fontId="7" fillId="0" borderId="22" xfId="0" applyNumberFormat="1" applyFont="1" applyBorder="1" applyAlignment="1">
      <alignment horizontal="right" shrinkToFit="1"/>
    </xf>
    <xf numFmtId="176" fontId="7" fillId="0" borderId="25" xfId="0" applyNumberFormat="1" applyFont="1" applyBorder="1" applyAlignment="1">
      <alignment horizontal="right" shrinkToFit="1"/>
    </xf>
    <xf numFmtId="177" fontId="7" fillId="0" borderId="22" xfId="1" applyNumberFormat="1" applyFont="1" applyBorder="1" applyAlignment="1">
      <alignment horizontal="right" shrinkToFit="1"/>
    </xf>
    <xf numFmtId="177" fontId="7" fillId="0" borderId="64" xfId="1" applyNumberFormat="1" applyFont="1" applyBorder="1" applyAlignment="1">
      <alignment horizontal="right" shrinkToFit="1"/>
    </xf>
    <xf numFmtId="49" fontId="7" fillId="0" borderId="22" xfId="0" applyNumberFormat="1" applyFont="1" applyBorder="1" applyAlignment="1">
      <alignment horizontal="left" shrinkToFit="1"/>
    </xf>
    <xf numFmtId="177" fontId="7" fillId="0" borderId="22" xfId="1" applyNumberFormat="1" applyFont="1" applyFill="1" applyBorder="1" applyAlignment="1">
      <alignment horizontal="right" shrinkToFit="1"/>
    </xf>
    <xf numFmtId="177" fontId="7" fillId="0" borderId="23" xfId="1" applyNumberFormat="1" applyFont="1" applyFill="1" applyBorder="1" applyAlignment="1">
      <alignment horizontal="right" shrinkToFit="1"/>
    </xf>
    <xf numFmtId="177" fontId="7" fillId="0" borderId="64" xfId="1" applyNumberFormat="1" applyFont="1" applyFill="1" applyBorder="1" applyAlignment="1">
      <alignment horizontal="right" shrinkToFit="1"/>
    </xf>
    <xf numFmtId="188" fontId="7" fillId="0" borderId="22" xfId="0" applyNumberFormat="1" applyFont="1" applyBorder="1" applyAlignment="1">
      <alignment horizontal="center" shrinkToFit="1"/>
    </xf>
    <xf numFmtId="188" fontId="7" fillId="0" borderId="23" xfId="0" applyNumberFormat="1" applyFont="1" applyBorder="1" applyAlignment="1">
      <alignment horizontal="center" shrinkToFit="1"/>
    </xf>
    <xf numFmtId="177" fontId="7" fillId="5" borderId="27" xfId="1" applyNumberFormat="1" applyFont="1" applyFill="1" applyBorder="1" applyAlignment="1">
      <alignment horizontal="right"/>
    </xf>
    <xf numFmtId="177" fontId="7" fillId="5" borderId="28" xfId="1" applyNumberFormat="1" applyFont="1" applyFill="1" applyBorder="1" applyAlignment="1">
      <alignment horizontal="right"/>
    </xf>
    <xf numFmtId="177" fontId="7" fillId="5" borderId="29" xfId="1" applyNumberFormat="1" applyFont="1" applyFill="1" applyBorder="1" applyAlignment="1">
      <alignment horizontal="right"/>
    </xf>
    <xf numFmtId="56" fontId="20" fillId="0" borderId="9" xfId="0" applyNumberFormat="1" applyFont="1" applyBorder="1" applyAlignment="1">
      <alignment horizontal="right" shrinkToFit="1"/>
    </xf>
    <xf numFmtId="177" fontId="20" fillId="5" borderId="9" xfId="1" applyNumberFormat="1" applyFont="1" applyFill="1" applyBorder="1" applyAlignment="1">
      <alignment horizontal="right"/>
    </xf>
    <xf numFmtId="177" fontId="20" fillId="5" borderId="10" xfId="1" applyNumberFormat="1" applyFont="1" applyFill="1" applyBorder="1" applyAlignment="1">
      <alignment horizontal="right"/>
    </xf>
    <xf numFmtId="177" fontId="20" fillId="5" borderId="11" xfId="1" applyNumberFormat="1" applyFont="1" applyFill="1" applyBorder="1" applyAlignment="1">
      <alignment horizontal="right"/>
    </xf>
    <xf numFmtId="188" fontId="7" fillId="0" borderId="27" xfId="0" applyNumberFormat="1" applyFont="1" applyBorder="1" applyAlignment="1">
      <alignment horizontal="center" shrinkToFit="1"/>
    </xf>
    <xf numFmtId="188" fontId="7" fillId="0" borderId="28" xfId="0" applyNumberFormat="1" applyFont="1" applyBorder="1" applyAlignment="1">
      <alignment horizontal="center" shrinkToFit="1"/>
    </xf>
    <xf numFmtId="0" fontId="7" fillId="0" borderId="27" xfId="0" applyFont="1" applyBorder="1" applyAlignment="1">
      <alignment horizontal="left" shrinkToFit="1"/>
    </xf>
    <xf numFmtId="0" fontId="7" fillId="0" borderId="28" xfId="0" applyFont="1" applyBorder="1" applyAlignment="1">
      <alignment horizontal="left" shrinkToFit="1"/>
    </xf>
    <xf numFmtId="0" fontId="7" fillId="0" borderId="29" xfId="0" applyFont="1" applyBorder="1" applyAlignment="1">
      <alignment horizontal="left" shrinkToFit="1"/>
    </xf>
    <xf numFmtId="0" fontId="7" fillId="0" borderId="27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176" fontId="7" fillId="0" borderId="27" xfId="0" applyNumberFormat="1" applyFont="1" applyBorder="1" applyAlignment="1">
      <alignment horizontal="right" shrinkToFit="1"/>
    </xf>
    <xf numFmtId="176" fontId="7" fillId="0" borderId="29" xfId="0" applyNumberFormat="1" applyFont="1" applyBorder="1" applyAlignment="1">
      <alignment horizontal="right" shrinkToFit="1"/>
    </xf>
    <xf numFmtId="56" fontId="20" fillId="0" borderId="33" xfId="0" applyNumberFormat="1" applyFont="1" applyBorder="1" applyAlignment="1">
      <alignment horizontal="center"/>
    </xf>
    <xf numFmtId="56" fontId="20" fillId="0" borderId="34" xfId="0" applyNumberFormat="1" applyFont="1" applyBorder="1" applyAlignment="1">
      <alignment horizontal="center"/>
    </xf>
    <xf numFmtId="56" fontId="20" fillId="0" borderId="30" xfId="0" applyNumberFormat="1" applyFont="1" applyBorder="1" applyAlignment="1">
      <alignment horizontal="center"/>
    </xf>
    <xf numFmtId="177" fontId="7" fillId="0" borderId="27" xfId="1" applyNumberFormat="1" applyFont="1" applyBorder="1" applyAlignment="1">
      <alignment horizontal="right" shrinkToFit="1"/>
    </xf>
    <xf numFmtId="177" fontId="7" fillId="0" borderId="65" xfId="1" applyNumberFormat="1" applyFont="1" applyBorder="1" applyAlignment="1">
      <alignment horizontal="right" shrinkToFit="1"/>
    </xf>
    <xf numFmtId="177" fontId="7" fillId="0" borderId="27" xfId="1" applyNumberFormat="1" applyFont="1" applyFill="1" applyBorder="1" applyAlignment="1">
      <alignment horizontal="right" shrinkToFit="1"/>
    </xf>
    <xf numFmtId="177" fontId="7" fillId="0" borderId="28" xfId="1" applyNumberFormat="1" applyFont="1" applyFill="1" applyBorder="1" applyAlignment="1">
      <alignment horizontal="right" shrinkToFit="1"/>
    </xf>
    <xf numFmtId="177" fontId="7" fillId="0" borderId="65" xfId="1" applyNumberFormat="1" applyFont="1" applyFill="1" applyBorder="1" applyAlignment="1">
      <alignment horizontal="right" shrinkToFit="1"/>
    </xf>
    <xf numFmtId="0" fontId="7" fillId="0" borderId="31" xfId="0" applyFont="1" applyBorder="1" applyAlignment="1">
      <alignment horizontal="left" shrinkToFit="1"/>
    </xf>
    <xf numFmtId="0" fontId="7" fillId="0" borderId="32" xfId="0" applyFont="1" applyBorder="1" applyAlignment="1">
      <alignment horizontal="left" shrinkToFit="1"/>
    </xf>
    <xf numFmtId="0" fontId="7" fillId="0" borderId="7" xfId="0" applyFont="1" applyBorder="1" applyAlignment="1">
      <alignment horizontal="left" shrinkToFit="1"/>
    </xf>
    <xf numFmtId="177" fontId="7" fillId="0" borderId="3" xfId="1" applyNumberFormat="1" applyFont="1" applyFill="1" applyBorder="1" applyAlignment="1">
      <alignment shrinkToFit="1"/>
    </xf>
    <xf numFmtId="177" fontId="7" fillId="0" borderId="4" xfId="1" applyNumberFormat="1" applyFont="1" applyFill="1" applyBorder="1" applyAlignment="1">
      <alignment shrinkToFit="1"/>
    </xf>
    <xf numFmtId="177" fontId="7" fillId="0" borderId="63" xfId="1" applyNumberFormat="1" applyFont="1" applyFill="1" applyBorder="1" applyAlignment="1">
      <alignment shrinkToFit="1"/>
    </xf>
    <xf numFmtId="0" fontId="20" fillId="7" borderId="19" xfId="0" applyFont="1" applyFill="1" applyBorder="1" applyAlignment="1">
      <alignment horizontal="center" vertical="center"/>
    </xf>
    <xf numFmtId="0" fontId="20" fillId="7" borderId="20" xfId="0" applyFont="1" applyFill="1" applyBorder="1" applyAlignment="1">
      <alignment horizontal="center" vertical="center"/>
    </xf>
    <xf numFmtId="0" fontId="20" fillId="7" borderId="21" xfId="0" applyFont="1" applyFill="1" applyBorder="1" applyAlignment="1">
      <alignment horizontal="center" vertical="center"/>
    </xf>
    <xf numFmtId="31" fontId="10" fillId="13" borderId="20" xfId="0" applyNumberFormat="1" applyFont="1" applyFill="1" applyBorder="1" applyAlignment="1">
      <alignment horizontal="center" vertical="center"/>
    </xf>
    <xf numFmtId="31" fontId="10" fillId="13" borderId="21" xfId="0" applyNumberFormat="1" applyFont="1" applyFill="1" applyBorder="1" applyAlignment="1">
      <alignment horizontal="center" vertical="center"/>
    </xf>
    <xf numFmtId="188" fontId="7" fillId="0" borderId="3" xfId="0" applyNumberFormat="1" applyFont="1" applyBorder="1" applyAlignment="1">
      <alignment horizontal="center" shrinkToFit="1"/>
    </xf>
    <xf numFmtId="188" fontId="7" fillId="0" borderId="4" xfId="0" applyNumberFormat="1" applyFont="1" applyBorder="1" applyAlignment="1">
      <alignment horizontal="center" shrinkToFit="1"/>
    </xf>
    <xf numFmtId="181" fontId="7" fillId="0" borderId="3" xfId="0" applyNumberFormat="1" applyFont="1" applyBorder="1" applyAlignment="1">
      <alignment horizontal="left" shrinkToFit="1"/>
    </xf>
    <xf numFmtId="181" fontId="7" fillId="0" borderId="4" xfId="0" applyNumberFormat="1" applyFont="1" applyBorder="1" applyAlignment="1">
      <alignment horizontal="left" shrinkToFit="1"/>
    </xf>
    <xf numFmtId="181" fontId="7" fillId="0" borderId="8" xfId="0" applyNumberFormat="1" applyFont="1" applyBorder="1" applyAlignment="1">
      <alignment horizontal="left" shrinkToFit="1"/>
    </xf>
    <xf numFmtId="181" fontId="7" fillId="0" borderId="3" xfId="1" applyNumberFormat="1" applyFont="1" applyFill="1" applyBorder="1" applyAlignment="1">
      <alignment horizontal="center"/>
    </xf>
    <xf numFmtId="181" fontId="7" fillId="0" borderId="8" xfId="1" applyNumberFormat="1" applyFont="1" applyFill="1" applyBorder="1" applyAlignment="1">
      <alignment horizontal="center"/>
    </xf>
    <xf numFmtId="176" fontId="7" fillId="0" borderId="14" xfId="0" applyNumberFormat="1" applyFont="1" applyBorder="1" applyAlignment="1">
      <alignment horizontal="right" shrinkToFit="1"/>
    </xf>
    <xf numFmtId="176" fontId="7" fillId="0" borderId="17" xfId="0" applyNumberFormat="1" applyFont="1" applyBorder="1" applyAlignment="1">
      <alignment horizontal="right" shrinkToFit="1"/>
    </xf>
    <xf numFmtId="177" fontId="7" fillId="5" borderId="3" xfId="1" applyNumberFormat="1" applyFont="1" applyFill="1" applyBorder="1" applyAlignment="1">
      <alignment horizontal="right"/>
    </xf>
    <xf numFmtId="177" fontId="7" fillId="5" borderId="4" xfId="1" applyNumberFormat="1" applyFont="1" applyFill="1" applyBorder="1" applyAlignment="1">
      <alignment horizontal="right"/>
    </xf>
    <xf numFmtId="177" fontId="7" fillId="5" borderId="8" xfId="1" applyNumberFormat="1" applyFont="1" applyFill="1" applyBorder="1" applyAlignment="1">
      <alignment horizontal="right"/>
    </xf>
    <xf numFmtId="177" fontId="7" fillId="0" borderId="3" xfId="1" applyNumberFormat="1" applyFont="1" applyBorder="1" applyAlignment="1">
      <alignment shrinkToFit="1"/>
    </xf>
    <xf numFmtId="177" fontId="7" fillId="0" borderId="63" xfId="1" applyNumberFormat="1" applyFont="1" applyBorder="1" applyAlignment="1">
      <alignment shrinkToFit="1"/>
    </xf>
    <xf numFmtId="0" fontId="53" fillId="0" borderId="19" xfId="0" applyFont="1" applyBorder="1" applyAlignment="1">
      <alignment vertical="center" shrinkToFit="1"/>
    </xf>
    <xf numFmtId="0" fontId="53" fillId="0" borderId="20" xfId="0" applyFont="1" applyBorder="1" applyAlignment="1">
      <alignment vertical="center" shrinkToFit="1"/>
    </xf>
    <xf numFmtId="0" fontId="53" fillId="0" borderId="21" xfId="0" applyFont="1" applyBorder="1" applyAlignment="1">
      <alignment vertical="center" shrinkToFit="1"/>
    </xf>
    <xf numFmtId="0" fontId="53" fillId="0" borderId="19" xfId="0" applyFont="1" applyBorder="1" applyAlignment="1">
      <alignment horizontal="center" vertical="center" shrinkToFit="1"/>
    </xf>
    <xf numFmtId="0" fontId="53" fillId="0" borderId="20" xfId="0" applyFont="1" applyBorder="1" applyAlignment="1">
      <alignment horizontal="center" vertical="center" shrinkToFit="1"/>
    </xf>
    <xf numFmtId="0" fontId="53" fillId="0" borderId="21" xfId="0" applyFont="1" applyBorder="1" applyAlignment="1">
      <alignment horizontal="center" vertical="center" shrinkToFit="1"/>
    </xf>
    <xf numFmtId="58" fontId="7" fillId="6" borderId="12" xfId="0" applyNumberFormat="1" applyFont="1" applyFill="1" applyBorder="1" applyAlignment="1">
      <alignment horizontal="center" vertical="center"/>
    </xf>
    <xf numFmtId="58" fontId="7" fillId="6" borderId="13" xfId="0" applyNumberFormat="1" applyFont="1" applyFill="1" applyBorder="1" applyAlignment="1">
      <alignment horizontal="center" vertical="center"/>
    </xf>
    <xf numFmtId="58" fontId="7" fillId="6" borderId="16" xfId="0" applyNumberFormat="1" applyFont="1" applyFill="1" applyBorder="1" applyAlignment="1">
      <alignment horizontal="center" vertical="center"/>
    </xf>
    <xf numFmtId="193" fontId="3" fillId="0" borderId="12" xfId="0" applyNumberFormat="1" applyFont="1" applyBorder="1" applyAlignment="1">
      <alignment horizontal="center" vertical="center"/>
    </xf>
    <xf numFmtId="193" fontId="3" fillId="0" borderId="13" xfId="0" applyNumberFormat="1" applyFont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38" fontId="21" fillId="0" borderId="12" xfId="1" applyFont="1" applyFill="1" applyBorder="1">
      <alignment vertical="center"/>
    </xf>
    <xf numFmtId="38" fontId="21" fillId="0" borderId="13" xfId="1" applyFont="1" applyFill="1" applyBorder="1">
      <alignment vertical="center"/>
    </xf>
    <xf numFmtId="38" fontId="21" fillId="0" borderId="16" xfId="1" applyFont="1" applyFill="1" applyBorder="1">
      <alignment vertical="center"/>
    </xf>
    <xf numFmtId="0" fontId="12" fillId="7" borderId="19" xfId="0" applyFont="1" applyFill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/>
    </xf>
    <xf numFmtId="177" fontId="6" fillId="4" borderId="3" xfId="1" applyNumberFormat="1" applyFont="1" applyFill="1" applyBorder="1">
      <alignment vertical="center"/>
    </xf>
    <xf numFmtId="177" fontId="6" fillId="4" borderId="4" xfId="1" applyNumberFormat="1" applyFont="1" applyFill="1" applyBorder="1">
      <alignment vertical="center"/>
    </xf>
    <xf numFmtId="177" fontId="6" fillId="4" borderId="22" xfId="1" applyNumberFormat="1" applyFont="1" applyFill="1" applyBorder="1">
      <alignment vertical="center"/>
    </xf>
    <xf numFmtId="177" fontId="6" fillId="4" borderId="23" xfId="1" applyNumberFormat="1" applyFont="1" applyFill="1" applyBorder="1">
      <alignment vertical="center"/>
    </xf>
    <xf numFmtId="0" fontId="12" fillId="7" borderId="21" xfId="0" applyFont="1" applyFill="1" applyBorder="1" applyAlignment="1">
      <alignment horizontal="center" vertical="center"/>
    </xf>
    <xf numFmtId="177" fontId="6" fillId="4" borderId="8" xfId="1" applyNumberFormat="1" applyFont="1" applyFill="1" applyBorder="1">
      <alignment vertical="center"/>
    </xf>
    <xf numFmtId="177" fontId="6" fillId="4" borderId="22" xfId="1" applyNumberFormat="1" applyFont="1" applyFill="1" applyBorder="1" applyAlignment="1">
      <alignment horizontal="right" vertical="center"/>
    </xf>
    <xf numFmtId="177" fontId="6" fillId="4" borderId="23" xfId="1" applyNumberFormat="1" applyFont="1" applyFill="1" applyBorder="1" applyAlignment="1">
      <alignment horizontal="right" vertical="center"/>
    </xf>
    <xf numFmtId="177" fontId="6" fillId="4" borderId="25" xfId="1" applyNumberFormat="1" applyFont="1" applyFill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6" borderId="61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62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83" fontId="4" fillId="0" borderId="19" xfId="0" applyNumberFormat="1" applyFont="1" applyBorder="1" applyAlignment="1">
      <alignment horizontal="left" vertical="center"/>
    </xf>
    <xf numFmtId="183" fontId="4" fillId="0" borderId="20" xfId="0" applyNumberFormat="1" applyFont="1" applyBorder="1" applyAlignment="1">
      <alignment horizontal="left" vertical="center"/>
    </xf>
    <xf numFmtId="0" fontId="13" fillId="6" borderId="31" xfId="0" applyFont="1" applyFill="1" applyBorder="1" applyAlignment="1">
      <alignment horizontal="center" vertical="center"/>
    </xf>
    <xf numFmtId="0" fontId="13" fillId="6" borderId="3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50" fillId="4" borderId="19" xfId="0" applyFont="1" applyFill="1" applyBorder="1" applyAlignment="1">
      <alignment horizontal="center" vertical="center"/>
    </xf>
    <xf numFmtId="0" fontId="50" fillId="4" borderId="20" xfId="0" applyFont="1" applyFill="1" applyBorder="1" applyAlignment="1">
      <alignment horizontal="center" vertical="center"/>
    </xf>
    <xf numFmtId="0" fontId="50" fillId="4" borderId="2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40" fillId="4" borderId="0" xfId="0" applyFont="1" applyFill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shrinkToFit="1"/>
    </xf>
    <xf numFmtId="177" fontId="24" fillId="4" borderId="12" xfId="0" applyNumberFormat="1" applyFont="1" applyFill="1" applyBorder="1" applyAlignment="1">
      <alignment horizontal="right" vertical="center"/>
    </xf>
    <xf numFmtId="177" fontId="24" fillId="4" borderId="13" xfId="0" applyNumberFormat="1" applyFont="1" applyFill="1" applyBorder="1" applyAlignment="1">
      <alignment horizontal="right" vertical="center"/>
    </xf>
    <xf numFmtId="177" fontId="24" fillId="4" borderId="16" xfId="0" applyNumberFormat="1" applyFont="1" applyFill="1" applyBorder="1" applyAlignment="1">
      <alignment horizontal="right" vertical="center"/>
    </xf>
    <xf numFmtId="177" fontId="9" fillId="4" borderId="12" xfId="0" applyNumberFormat="1" applyFont="1" applyFill="1" applyBorder="1" applyAlignment="1">
      <alignment horizontal="right" vertical="center"/>
    </xf>
    <xf numFmtId="177" fontId="9" fillId="4" borderId="13" xfId="0" applyNumberFormat="1" applyFont="1" applyFill="1" applyBorder="1" applyAlignment="1">
      <alignment horizontal="right" vertical="center"/>
    </xf>
    <xf numFmtId="177" fontId="9" fillId="4" borderId="16" xfId="0" applyNumberFormat="1" applyFont="1" applyFill="1" applyBorder="1" applyAlignment="1">
      <alignment horizontal="right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177" fontId="6" fillId="4" borderId="27" xfId="1" applyNumberFormat="1" applyFont="1" applyFill="1" applyBorder="1">
      <alignment vertical="center"/>
    </xf>
    <xf numFmtId="177" fontId="6" fillId="4" borderId="28" xfId="1" applyNumberFormat="1" applyFont="1" applyFill="1" applyBorder="1">
      <alignment vertical="center"/>
    </xf>
    <xf numFmtId="177" fontId="6" fillId="4" borderId="33" xfId="0" applyNumberFormat="1" applyFont="1" applyFill="1" applyBorder="1">
      <alignment vertical="center"/>
    </xf>
    <xf numFmtId="177" fontId="6" fillId="4" borderId="34" xfId="0" applyNumberFormat="1" applyFont="1" applyFill="1" applyBorder="1">
      <alignment vertical="center"/>
    </xf>
    <xf numFmtId="177" fontId="6" fillId="4" borderId="27" xfId="1" applyNumberFormat="1" applyFont="1" applyFill="1" applyBorder="1" applyAlignment="1">
      <alignment horizontal="right" vertical="center"/>
    </xf>
    <xf numFmtId="177" fontId="6" fillId="4" borderId="28" xfId="1" applyNumberFormat="1" applyFont="1" applyFill="1" applyBorder="1" applyAlignment="1">
      <alignment horizontal="right" vertical="center"/>
    </xf>
    <xf numFmtId="177" fontId="6" fillId="4" borderId="29" xfId="1" applyNumberFormat="1" applyFont="1" applyFill="1" applyBorder="1" applyAlignment="1">
      <alignment horizontal="right" vertical="center"/>
    </xf>
    <xf numFmtId="177" fontId="6" fillId="4" borderId="33" xfId="1" applyNumberFormat="1" applyFont="1" applyFill="1" applyBorder="1">
      <alignment vertical="center"/>
    </xf>
    <xf numFmtId="177" fontId="6" fillId="4" borderId="34" xfId="1" applyNumberFormat="1" applyFont="1" applyFill="1" applyBorder="1">
      <alignment vertical="center"/>
    </xf>
    <xf numFmtId="177" fontId="6" fillId="4" borderId="30" xfId="1" applyNumberFormat="1" applyFont="1" applyFill="1" applyBorder="1">
      <alignment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5" fillId="10" borderId="14" xfId="0" applyFont="1" applyFill="1" applyBorder="1" applyAlignment="1">
      <alignment horizontal="center" vertical="center"/>
    </xf>
    <xf numFmtId="0" fontId="5" fillId="10" borderId="15" xfId="0" applyFont="1" applyFill="1" applyBorder="1" applyAlignment="1">
      <alignment horizontal="center" vertical="center"/>
    </xf>
    <xf numFmtId="0" fontId="5" fillId="10" borderId="17" xfId="0" applyFont="1" applyFill="1" applyBorder="1" applyAlignment="1">
      <alignment horizontal="center" vertical="center"/>
    </xf>
    <xf numFmtId="0" fontId="13" fillId="9" borderId="19" xfId="0" applyFont="1" applyFill="1" applyBorder="1" applyAlignment="1">
      <alignment horizontal="center" vertical="center"/>
    </xf>
    <xf numFmtId="0" fontId="13" fillId="9" borderId="20" xfId="0" applyFont="1" applyFill="1" applyBorder="1" applyAlignment="1">
      <alignment horizontal="center" vertical="center"/>
    </xf>
    <xf numFmtId="0" fontId="13" fillId="9" borderId="14" xfId="0" applyFont="1" applyFill="1" applyBorder="1" applyAlignment="1">
      <alignment horizontal="center" vertical="center"/>
    </xf>
    <xf numFmtId="0" fontId="13" fillId="9" borderId="15" xfId="0" applyFont="1" applyFill="1" applyBorder="1" applyAlignment="1">
      <alignment horizontal="center" vertical="center"/>
    </xf>
    <xf numFmtId="0" fontId="13" fillId="9" borderId="31" xfId="0" applyFont="1" applyFill="1" applyBorder="1" applyAlignment="1">
      <alignment horizontal="center" vertical="center"/>
    </xf>
    <xf numFmtId="0" fontId="13" fillId="9" borderId="32" xfId="0" applyFont="1" applyFill="1" applyBorder="1" applyAlignment="1">
      <alignment horizontal="center" vertical="center"/>
    </xf>
    <xf numFmtId="0" fontId="12" fillId="10" borderId="19" xfId="0" applyFont="1" applyFill="1" applyBorder="1" applyAlignment="1">
      <alignment horizontal="center" vertical="center"/>
    </xf>
    <xf numFmtId="0" fontId="12" fillId="10" borderId="20" xfId="0" applyFont="1" applyFill="1" applyBorder="1" applyAlignment="1">
      <alignment horizontal="center" vertical="center"/>
    </xf>
    <xf numFmtId="0" fontId="12" fillId="10" borderId="21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/>
    </xf>
    <xf numFmtId="0" fontId="20" fillId="10" borderId="19" xfId="0" applyFont="1" applyFill="1" applyBorder="1" applyAlignment="1">
      <alignment horizontal="center" vertical="center"/>
    </xf>
    <xf numFmtId="0" fontId="20" fillId="10" borderId="20" xfId="0" applyFont="1" applyFill="1" applyBorder="1" applyAlignment="1">
      <alignment horizontal="center" vertical="center"/>
    </xf>
    <xf numFmtId="0" fontId="20" fillId="10" borderId="21" xfId="0" applyFont="1" applyFill="1" applyBorder="1" applyAlignment="1">
      <alignment horizontal="center" vertical="center"/>
    </xf>
    <xf numFmtId="31" fontId="10" fillId="14" borderId="20" xfId="0" applyNumberFormat="1" applyFont="1" applyFill="1" applyBorder="1" applyAlignment="1">
      <alignment horizontal="center" vertical="center"/>
    </xf>
    <xf numFmtId="31" fontId="10" fillId="14" borderId="21" xfId="0" applyNumberFormat="1" applyFont="1" applyFill="1" applyBorder="1" applyAlignment="1">
      <alignment horizontal="center" vertical="center"/>
    </xf>
    <xf numFmtId="0" fontId="7" fillId="9" borderId="61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62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38" fontId="6" fillId="4" borderId="33" xfId="0" applyNumberFormat="1" applyFont="1" applyFill="1" applyBorder="1">
      <alignment vertical="center"/>
    </xf>
    <xf numFmtId="38" fontId="6" fillId="4" borderId="34" xfId="0" applyNumberFormat="1" applyFont="1" applyFill="1" applyBorder="1">
      <alignment vertical="center"/>
    </xf>
    <xf numFmtId="38" fontId="6" fillId="4" borderId="27" xfId="1" applyFont="1" applyFill="1" applyBorder="1" applyAlignment="1">
      <alignment horizontal="right" vertical="center"/>
    </xf>
    <xf numFmtId="38" fontId="6" fillId="4" borderId="28" xfId="1" applyFont="1" applyFill="1" applyBorder="1" applyAlignment="1">
      <alignment horizontal="right" vertical="center"/>
    </xf>
    <xf numFmtId="38" fontId="6" fillId="4" borderId="29" xfId="1" applyFont="1" applyFill="1" applyBorder="1" applyAlignment="1">
      <alignment horizontal="right" vertical="center"/>
    </xf>
    <xf numFmtId="0" fontId="6" fillId="9" borderId="19" xfId="0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 vertical="center"/>
    </xf>
    <xf numFmtId="0" fontId="6" fillId="9" borderId="21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9" borderId="20" xfId="0" applyFont="1" applyFill="1" applyBorder="1" applyAlignment="1">
      <alignment horizontal="center" vertical="center"/>
    </xf>
    <xf numFmtId="0" fontId="7" fillId="9" borderId="21" xfId="0" applyFont="1" applyFill="1" applyBorder="1" applyAlignment="1">
      <alignment horizontal="center" vertical="center"/>
    </xf>
    <xf numFmtId="58" fontId="7" fillId="9" borderId="12" xfId="0" applyNumberFormat="1" applyFont="1" applyFill="1" applyBorder="1" applyAlignment="1">
      <alignment horizontal="center" vertical="center"/>
    </xf>
    <xf numFmtId="58" fontId="7" fillId="9" borderId="13" xfId="0" applyNumberFormat="1" applyFont="1" applyFill="1" applyBorder="1" applyAlignment="1">
      <alignment horizontal="center" vertical="center"/>
    </xf>
    <xf numFmtId="58" fontId="7" fillId="9" borderId="16" xfId="0" applyNumberFormat="1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center" vertical="center"/>
    </xf>
    <xf numFmtId="177" fontId="7" fillId="0" borderId="3" xfId="1" applyNumberFormat="1" applyFont="1" applyFill="1" applyBorder="1" applyAlignment="1"/>
    <xf numFmtId="177" fontId="7" fillId="0" borderId="63" xfId="1" applyNumberFormat="1" applyFont="1" applyFill="1" applyBorder="1" applyAlignment="1"/>
    <xf numFmtId="177" fontId="7" fillId="0" borderId="22" xfId="1" applyNumberFormat="1" applyFont="1" applyFill="1" applyBorder="1" applyAlignment="1"/>
    <xf numFmtId="177" fontId="7" fillId="0" borderId="64" xfId="1" applyNumberFormat="1" applyFont="1" applyFill="1" applyBorder="1" applyAlignment="1"/>
    <xf numFmtId="177" fontId="7" fillId="0" borderId="27" xfId="1" applyNumberFormat="1" applyFont="1" applyFill="1" applyBorder="1" applyAlignment="1"/>
    <xf numFmtId="177" fontId="7" fillId="0" borderId="65" xfId="1" applyNumberFormat="1" applyFont="1" applyFill="1" applyBorder="1" applyAlignment="1"/>
    <xf numFmtId="0" fontId="16" fillId="9" borderId="3" xfId="0" applyFont="1" applyFill="1" applyBorder="1" applyAlignment="1">
      <alignment horizontal="center" vertical="center"/>
    </xf>
    <xf numFmtId="0" fontId="16" fillId="9" borderId="4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24" fillId="12" borderId="1" xfId="0" applyFont="1" applyFill="1" applyBorder="1" applyAlignment="1">
      <alignment horizontal="center" vertical="center"/>
    </xf>
    <xf numFmtId="0" fontId="24" fillId="12" borderId="2" xfId="0" applyFont="1" applyFill="1" applyBorder="1" applyAlignment="1">
      <alignment horizontal="center" vertical="center"/>
    </xf>
    <xf numFmtId="0" fontId="24" fillId="12" borderId="26" xfId="0" applyFont="1" applyFill="1" applyBorder="1" applyAlignment="1">
      <alignment horizontal="center" vertical="center"/>
    </xf>
    <xf numFmtId="177" fontId="18" fillId="4" borderId="12" xfId="0" applyNumberFormat="1" applyFont="1" applyFill="1" applyBorder="1" applyAlignment="1">
      <alignment horizontal="right" vertical="center"/>
    </xf>
    <xf numFmtId="177" fontId="18" fillId="4" borderId="13" xfId="0" applyNumberFormat="1" applyFont="1" applyFill="1" applyBorder="1" applyAlignment="1">
      <alignment horizontal="right" vertical="center"/>
    </xf>
    <xf numFmtId="177" fontId="18" fillId="4" borderId="16" xfId="0" applyNumberFormat="1" applyFont="1" applyFill="1" applyBorder="1" applyAlignment="1">
      <alignment horizontal="right" vertical="center"/>
    </xf>
    <xf numFmtId="177" fontId="19" fillId="4" borderId="12" xfId="0" applyNumberFormat="1" applyFont="1" applyFill="1" applyBorder="1" applyAlignment="1">
      <alignment horizontal="right" vertical="center"/>
    </xf>
    <xf numFmtId="177" fontId="19" fillId="4" borderId="13" xfId="0" applyNumberFormat="1" applyFont="1" applyFill="1" applyBorder="1" applyAlignment="1">
      <alignment horizontal="right" vertical="center"/>
    </xf>
    <xf numFmtId="177" fontId="19" fillId="4" borderId="16" xfId="0" applyNumberFormat="1" applyFont="1" applyFill="1" applyBorder="1" applyAlignment="1">
      <alignment horizontal="right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12" fillId="12" borderId="19" xfId="0" applyFont="1" applyFill="1" applyBorder="1" applyAlignment="1">
      <alignment horizontal="center" vertical="center"/>
    </xf>
    <xf numFmtId="0" fontId="12" fillId="12" borderId="20" xfId="0" applyFont="1" applyFill="1" applyBorder="1" applyAlignment="1">
      <alignment horizontal="center" vertical="center"/>
    </xf>
    <xf numFmtId="0" fontId="12" fillId="12" borderId="21" xfId="0" applyFont="1" applyFill="1" applyBorder="1" applyAlignment="1">
      <alignment horizontal="center" vertical="center"/>
    </xf>
    <xf numFmtId="0" fontId="13" fillId="11" borderId="19" xfId="0" applyFont="1" applyFill="1" applyBorder="1" applyAlignment="1">
      <alignment horizontal="center" vertical="center"/>
    </xf>
    <xf numFmtId="0" fontId="13" fillId="11" borderId="20" xfId="0" applyFont="1" applyFill="1" applyBorder="1" applyAlignment="1">
      <alignment horizontal="center" vertical="center"/>
    </xf>
    <xf numFmtId="0" fontId="13" fillId="11" borderId="14" xfId="0" applyFont="1" applyFill="1" applyBorder="1" applyAlignment="1">
      <alignment horizontal="center" vertical="center"/>
    </xf>
    <xf numFmtId="0" fontId="13" fillId="11" borderId="15" xfId="0" applyFont="1" applyFill="1" applyBorder="1" applyAlignment="1">
      <alignment horizontal="center" vertical="center"/>
    </xf>
    <xf numFmtId="0" fontId="13" fillId="11" borderId="9" xfId="0" applyFont="1" applyFill="1" applyBorder="1" applyAlignment="1">
      <alignment horizontal="center" vertical="center"/>
    </xf>
    <xf numFmtId="0" fontId="13" fillId="11" borderId="10" xfId="0" applyFont="1" applyFill="1" applyBorder="1" applyAlignment="1">
      <alignment horizontal="center" vertical="center"/>
    </xf>
    <xf numFmtId="183" fontId="4" fillId="0" borderId="21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12" borderId="17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11" borderId="14" xfId="0" applyFont="1" applyFill="1" applyBorder="1" applyAlignment="1">
      <alignment horizontal="center" vertical="center"/>
    </xf>
    <xf numFmtId="0" fontId="7" fillId="11" borderId="15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6" fillId="11" borderId="3" xfId="0" applyFont="1" applyFill="1" applyBorder="1" applyAlignment="1">
      <alignment horizontal="center" vertical="center"/>
    </xf>
    <xf numFmtId="0" fontId="16" fillId="11" borderId="4" xfId="0" applyFont="1" applyFill="1" applyBorder="1" applyAlignment="1">
      <alignment horizontal="center" vertical="center"/>
    </xf>
    <xf numFmtId="0" fontId="16" fillId="11" borderId="8" xfId="0" applyFont="1" applyFill="1" applyBorder="1" applyAlignment="1">
      <alignment horizontal="center" vertical="center"/>
    </xf>
    <xf numFmtId="38" fontId="6" fillId="4" borderId="9" xfId="1" applyFont="1" applyFill="1" applyBorder="1">
      <alignment vertical="center"/>
    </xf>
    <xf numFmtId="38" fontId="6" fillId="4" borderId="10" xfId="1" applyFont="1" applyFill="1" applyBorder="1">
      <alignment vertical="center"/>
    </xf>
    <xf numFmtId="38" fontId="6" fillId="4" borderId="11" xfId="1" applyFont="1" applyFill="1" applyBorder="1">
      <alignment vertical="center"/>
    </xf>
    <xf numFmtId="0" fontId="6" fillId="11" borderId="19" xfId="0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 vertical="center"/>
    </xf>
    <xf numFmtId="0" fontId="6" fillId="11" borderId="21" xfId="0" applyFont="1" applyFill="1" applyBorder="1" applyAlignment="1">
      <alignment horizontal="center" vertical="center"/>
    </xf>
    <xf numFmtId="0" fontId="5" fillId="11" borderId="19" xfId="0" applyFont="1" applyFill="1" applyBorder="1" applyAlignment="1">
      <alignment horizontal="center" vertical="center"/>
    </xf>
    <xf numFmtId="0" fontId="5" fillId="11" borderId="21" xfId="0" applyFont="1" applyFill="1" applyBorder="1" applyAlignment="1">
      <alignment horizontal="center" vertical="center"/>
    </xf>
    <xf numFmtId="0" fontId="5" fillId="11" borderId="20" xfId="0" applyFont="1" applyFill="1" applyBorder="1" applyAlignment="1">
      <alignment horizontal="center" vertical="center"/>
    </xf>
    <xf numFmtId="0" fontId="7" fillId="11" borderId="19" xfId="0" applyFont="1" applyFill="1" applyBorder="1" applyAlignment="1">
      <alignment horizontal="center" vertical="center"/>
    </xf>
    <xf numFmtId="0" fontId="7" fillId="11" borderId="20" xfId="0" applyFont="1" applyFill="1" applyBorder="1" applyAlignment="1">
      <alignment horizontal="center" vertical="center"/>
    </xf>
    <xf numFmtId="0" fontId="7" fillId="11" borderId="2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0" fillId="12" borderId="19" xfId="0" applyFont="1" applyFill="1" applyBorder="1" applyAlignment="1">
      <alignment horizontal="center" vertical="center"/>
    </xf>
    <xf numFmtId="0" fontId="20" fillId="12" borderId="20" xfId="0" applyFont="1" applyFill="1" applyBorder="1" applyAlignment="1">
      <alignment horizontal="center" vertical="center"/>
    </xf>
    <xf numFmtId="0" fontId="20" fillId="12" borderId="21" xfId="0" applyFont="1" applyFill="1" applyBorder="1" applyAlignment="1">
      <alignment horizontal="center" vertical="center"/>
    </xf>
    <xf numFmtId="31" fontId="10" fillId="15" borderId="20" xfId="0" applyNumberFormat="1" applyFont="1" applyFill="1" applyBorder="1" applyAlignment="1">
      <alignment horizontal="center" vertical="center"/>
    </xf>
    <xf numFmtId="31" fontId="10" fillId="15" borderId="21" xfId="0" applyNumberFormat="1" applyFont="1" applyFill="1" applyBorder="1" applyAlignment="1">
      <alignment horizontal="center" vertical="center"/>
    </xf>
    <xf numFmtId="58" fontId="7" fillId="11" borderId="12" xfId="0" applyNumberFormat="1" applyFont="1" applyFill="1" applyBorder="1" applyAlignment="1">
      <alignment horizontal="center" vertical="center"/>
    </xf>
    <xf numFmtId="58" fontId="7" fillId="11" borderId="13" xfId="0" applyNumberFormat="1" applyFont="1" applyFill="1" applyBorder="1" applyAlignment="1">
      <alignment horizontal="center" vertical="center"/>
    </xf>
    <xf numFmtId="58" fontId="7" fillId="11" borderId="16" xfId="0" applyNumberFormat="1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vertical="center"/>
    </xf>
    <xf numFmtId="0" fontId="4" fillId="11" borderId="13" xfId="0" applyFont="1" applyFill="1" applyBorder="1" applyAlignment="1">
      <alignment horizontal="center" vertical="center"/>
    </xf>
    <xf numFmtId="0" fontId="4" fillId="11" borderId="16" xfId="0" applyFont="1" applyFill="1" applyBorder="1" applyAlignment="1">
      <alignment horizontal="center" vertical="center"/>
    </xf>
    <xf numFmtId="190" fontId="7" fillId="0" borderId="22" xfId="1" applyNumberFormat="1" applyFont="1" applyFill="1" applyBorder="1" applyAlignment="1">
      <alignment vertical="center"/>
    </xf>
    <xf numFmtId="190" fontId="7" fillId="0" borderId="23" xfId="1" applyNumberFormat="1" applyFont="1" applyFill="1" applyBorder="1" applyAlignment="1">
      <alignment vertical="center"/>
    </xf>
    <xf numFmtId="0" fontId="7" fillId="0" borderId="22" xfId="1" applyNumberFormat="1" applyFont="1" applyFill="1" applyBorder="1" applyAlignment="1">
      <alignment horizontal="center" vertical="center"/>
    </xf>
    <xf numFmtId="0" fontId="7" fillId="0" borderId="25" xfId="1" applyNumberFormat="1" applyFont="1" applyFill="1" applyBorder="1" applyAlignment="1">
      <alignment horizontal="center" vertical="center"/>
    </xf>
    <xf numFmtId="191" fontId="7" fillId="0" borderId="22" xfId="1" applyNumberFormat="1" applyFont="1" applyFill="1" applyBorder="1" applyAlignment="1">
      <alignment vertical="center" shrinkToFit="1"/>
    </xf>
    <xf numFmtId="191" fontId="7" fillId="0" borderId="23" xfId="1" applyNumberFormat="1" applyFont="1" applyFill="1" applyBorder="1" applyAlignment="1">
      <alignment vertical="center" shrinkToFit="1"/>
    </xf>
    <xf numFmtId="191" fontId="7" fillId="0" borderId="25" xfId="1" applyNumberFormat="1" applyFont="1" applyFill="1" applyBorder="1" applyAlignment="1">
      <alignment vertical="center" shrinkToFit="1"/>
    </xf>
    <xf numFmtId="176" fontId="7" fillId="0" borderId="22" xfId="0" applyNumberFormat="1" applyFont="1" applyBorder="1" applyAlignment="1">
      <alignment horizontal="right" vertical="center" shrinkToFit="1"/>
    </xf>
    <xf numFmtId="176" fontId="7" fillId="0" borderId="25" xfId="0" applyNumberFormat="1" applyFont="1" applyBorder="1" applyAlignment="1">
      <alignment horizontal="right" vertical="center" shrinkToFit="1"/>
    </xf>
    <xf numFmtId="192" fontId="7" fillId="5" borderId="22" xfId="1" applyNumberFormat="1" applyFont="1" applyFill="1" applyBorder="1" applyAlignment="1">
      <alignment horizontal="right" vertical="center"/>
    </xf>
    <xf numFmtId="192" fontId="7" fillId="5" borderId="23" xfId="1" applyNumberFormat="1" applyFont="1" applyFill="1" applyBorder="1" applyAlignment="1">
      <alignment horizontal="right" vertical="center"/>
    </xf>
    <xf numFmtId="192" fontId="7" fillId="5" borderId="25" xfId="1" applyNumberFormat="1" applyFont="1" applyFill="1" applyBorder="1" applyAlignment="1">
      <alignment horizontal="right" vertical="center"/>
    </xf>
    <xf numFmtId="190" fontId="7" fillId="0" borderId="3" xfId="1" applyNumberFormat="1" applyFont="1" applyFill="1" applyBorder="1" applyAlignment="1">
      <alignment vertical="center"/>
    </xf>
    <xf numFmtId="190" fontId="7" fillId="0" borderId="4" xfId="1" applyNumberFormat="1" applyFont="1" applyFill="1" applyBorder="1" applyAlignment="1">
      <alignment vertical="center"/>
    </xf>
    <xf numFmtId="181" fontId="7" fillId="0" borderId="3" xfId="1" applyNumberFormat="1" applyFont="1" applyFill="1" applyBorder="1" applyAlignment="1">
      <alignment horizontal="center" vertical="center"/>
    </xf>
    <xf numFmtId="181" fontId="7" fillId="0" borderId="8" xfId="1" applyNumberFormat="1" applyFont="1" applyFill="1" applyBorder="1" applyAlignment="1">
      <alignment horizontal="center" vertical="center"/>
    </xf>
    <xf numFmtId="191" fontId="7" fillId="0" borderId="3" xfId="1" applyNumberFormat="1" applyFont="1" applyFill="1" applyBorder="1" applyAlignment="1">
      <alignment vertical="center" shrinkToFit="1"/>
    </xf>
    <xf numFmtId="191" fontId="7" fillId="0" borderId="4" xfId="1" applyNumberFormat="1" applyFont="1" applyFill="1" applyBorder="1" applyAlignment="1">
      <alignment vertical="center" shrinkToFit="1"/>
    </xf>
    <xf numFmtId="191" fontId="7" fillId="0" borderId="8" xfId="1" applyNumberFormat="1" applyFont="1" applyFill="1" applyBorder="1" applyAlignment="1">
      <alignment vertical="center" shrinkToFit="1"/>
    </xf>
    <xf numFmtId="176" fontId="7" fillId="0" borderId="14" xfId="0" applyNumberFormat="1" applyFont="1" applyBorder="1" applyAlignment="1">
      <alignment horizontal="right" vertical="center" shrinkToFit="1"/>
    </xf>
    <xf numFmtId="176" fontId="7" fillId="0" borderId="17" xfId="0" applyNumberFormat="1" applyFont="1" applyBorder="1" applyAlignment="1">
      <alignment horizontal="right" vertical="center" shrinkToFit="1"/>
    </xf>
    <xf numFmtId="192" fontId="7" fillId="5" borderId="3" xfId="1" applyNumberFormat="1" applyFont="1" applyFill="1" applyBorder="1" applyAlignment="1">
      <alignment horizontal="right" vertical="center"/>
    </xf>
    <xf numFmtId="192" fontId="7" fillId="5" borderId="4" xfId="1" applyNumberFormat="1" applyFont="1" applyFill="1" applyBorder="1" applyAlignment="1">
      <alignment horizontal="right" vertical="center"/>
    </xf>
    <xf numFmtId="192" fontId="7" fillId="5" borderId="8" xfId="1" applyNumberFormat="1" applyFont="1" applyFill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 shrinkToFit="1"/>
    </xf>
    <xf numFmtId="176" fontId="4" fillId="0" borderId="11" xfId="0" applyNumberFormat="1" applyFont="1" applyBorder="1" applyAlignment="1">
      <alignment horizontal="right" vertical="center" shrinkToFit="1"/>
    </xf>
    <xf numFmtId="192" fontId="7" fillId="5" borderId="9" xfId="1" applyNumberFormat="1" applyFont="1" applyFill="1" applyBorder="1" applyAlignment="1">
      <alignment horizontal="right" vertical="center"/>
    </xf>
    <xf numFmtId="192" fontId="7" fillId="5" borderId="10" xfId="1" applyNumberFormat="1" applyFont="1" applyFill="1" applyBorder="1" applyAlignment="1">
      <alignment horizontal="right" vertical="center"/>
    </xf>
    <xf numFmtId="192" fontId="7" fillId="5" borderId="11" xfId="1" applyNumberFormat="1" applyFont="1" applyFill="1" applyBorder="1" applyAlignment="1">
      <alignment horizontal="right" vertical="center"/>
    </xf>
    <xf numFmtId="190" fontId="7" fillId="0" borderId="27" xfId="1" applyNumberFormat="1" applyFont="1" applyFill="1" applyBorder="1" applyAlignment="1">
      <alignment vertical="center"/>
    </xf>
    <xf numFmtId="190" fontId="7" fillId="0" borderId="29" xfId="1" applyNumberFormat="1" applyFont="1" applyFill="1" applyBorder="1" applyAlignment="1">
      <alignment vertical="center"/>
    </xf>
    <xf numFmtId="0" fontId="7" fillId="0" borderId="27" xfId="1" applyNumberFormat="1" applyFont="1" applyFill="1" applyBorder="1" applyAlignment="1">
      <alignment horizontal="center" vertical="center"/>
    </xf>
    <xf numFmtId="0" fontId="7" fillId="0" borderId="29" xfId="1" applyNumberFormat="1" applyFont="1" applyFill="1" applyBorder="1" applyAlignment="1">
      <alignment horizontal="center" vertical="center"/>
    </xf>
    <xf numFmtId="191" fontId="7" fillId="0" borderId="27" xfId="1" applyNumberFormat="1" applyFont="1" applyFill="1" applyBorder="1" applyAlignment="1">
      <alignment vertical="center" shrinkToFit="1"/>
    </xf>
    <xf numFmtId="191" fontId="7" fillId="0" borderId="28" xfId="1" applyNumberFormat="1" applyFont="1" applyFill="1" applyBorder="1" applyAlignment="1">
      <alignment vertical="center" shrinkToFit="1"/>
    </xf>
    <xf numFmtId="191" fontId="7" fillId="0" borderId="29" xfId="1" applyNumberFormat="1" applyFont="1" applyFill="1" applyBorder="1" applyAlignment="1">
      <alignment vertical="center" shrinkToFit="1"/>
    </xf>
    <xf numFmtId="176" fontId="7" fillId="0" borderId="27" xfId="0" applyNumberFormat="1" applyFont="1" applyBorder="1" applyAlignment="1">
      <alignment horizontal="right" vertical="center" shrinkToFit="1"/>
    </xf>
    <xf numFmtId="176" fontId="7" fillId="0" borderId="29" xfId="0" applyNumberFormat="1" applyFont="1" applyBorder="1" applyAlignment="1">
      <alignment horizontal="right" vertical="center" shrinkToFit="1"/>
    </xf>
    <xf numFmtId="192" fontId="7" fillId="5" borderId="27" xfId="1" applyNumberFormat="1" applyFont="1" applyFill="1" applyBorder="1" applyAlignment="1">
      <alignment horizontal="right" vertical="center"/>
    </xf>
    <xf numFmtId="192" fontId="7" fillId="5" borderId="28" xfId="1" applyNumberFormat="1" applyFont="1" applyFill="1" applyBorder="1" applyAlignment="1">
      <alignment horizontal="right" vertical="center"/>
    </xf>
    <xf numFmtId="192" fontId="7" fillId="5" borderId="29" xfId="1" applyNumberFormat="1" applyFont="1" applyFill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58" fontId="0" fillId="0" borderId="19" xfId="0" applyNumberFormat="1" applyBorder="1" applyAlignment="1">
      <alignment horizontal="center" vertical="center" shrinkToFit="1"/>
    </xf>
    <xf numFmtId="58" fontId="0" fillId="0" borderId="21" xfId="0" applyNumberForma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/>
  </cellStyles>
  <dxfs count="2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numFmt numFmtId="0" formatCode="General"/>
    </dxf>
    <dxf>
      <fill>
        <patternFill>
          <bgColor theme="7" tint="0.79998168889431442"/>
        </patternFill>
      </fill>
    </dxf>
    <dxf>
      <fill>
        <patternFill>
          <bgColor rgb="FFCCFFCC"/>
        </patternFill>
      </fill>
    </dxf>
    <dxf>
      <fill>
        <patternFill>
          <bgColor theme="7" tint="0.79998168889431442"/>
        </patternFill>
      </fill>
    </dxf>
    <dxf>
      <fill>
        <patternFill>
          <bgColor rgb="FFCCFFCC"/>
        </patternFill>
      </fill>
    </dxf>
    <dxf>
      <fill>
        <patternFill>
          <bgColor theme="7" tint="0.79998168889431442"/>
        </patternFill>
      </fill>
    </dxf>
    <dxf>
      <fill>
        <patternFill>
          <bgColor rgb="FFCCFFCC"/>
        </patternFill>
      </fill>
    </dxf>
    <dxf>
      <fill>
        <patternFill>
          <bgColor theme="7" tint="0.79998168889431442"/>
        </patternFill>
      </fill>
    </dxf>
    <dxf>
      <fill>
        <patternFill>
          <bgColor rgb="FFCCFFCC"/>
        </patternFill>
      </fill>
    </dxf>
    <dxf>
      <fill>
        <patternFill>
          <bgColor theme="7" tint="0.79998168889431442"/>
        </patternFill>
      </fill>
    </dxf>
    <dxf>
      <fill>
        <patternFill>
          <bgColor rgb="FFCCFFCC"/>
        </patternFill>
      </fill>
    </dxf>
    <dxf>
      <fill>
        <patternFill>
          <bgColor theme="7" tint="0.79998168889431442"/>
        </patternFill>
      </fill>
    </dxf>
    <dxf>
      <fill>
        <patternFill>
          <bgColor rgb="FFCCFFCC"/>
        </patternFill>
      </fill>
    </dxf>
    <dxf>
      <numFmt numFmtId="196" formatCode="#,##0.00_ ;[Red]\△#,##0.00\ "/>
    </dxf>
    <dxf>
      <numFmt numFmtId="197" formatCode="#,##0.0_ ;[Red]\△#,##0.0\ "/>
    </dxf>
    <dxf>
      <font>
        <color rgb="FFFF0000"/>
      </font>
    </dxf>
    <dxf>
      <numFmt numFmtId="196" formatCode="#,##0.00_ ;[Red]\△#,##0.00\ "/>
    </dxf>
    <dxf>
      <numFmt numFmtId="197" formatCode="#,##0.0_ ;[Red]\△#,##0.0\ "/>
    </dxf>
    <dxf>
      <font>
        <color rgb="FFFF0000"/>
      </font>
    </dxf>
  </dxfs>
  <tableStyles count="0" defaultTableStyle="TableStyleMedium2" defaultPivotStyle="PivotStyleLight16"/>
  <colors>
    <mruColors>
      <color rgb="FFCCFFFF"/>
      <color rgb="FF0000FF"/>
      <color rgb="FFFFCDFF"/>
      <color rgb="FFCCFF66"/>
      <color rgb="FFCCFFCC"/>
      <color rgb="FFFFD1FF"/>
      <color rgb="FFFFEBFF"/>
      <color rgb="FFFFCCFF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checked="Checked" fmlaLink="$AO$20" lockText="1" noThreeD="1"/>
</file>

<file path=xl/ctrlProps/ctrlProp2.xml><?xml version="1.0" encoding="utf-8"?>
<formControlPr xmlns="http://schemas.microsoft.com/office/spreadsheetml/2009/9/main" objectType="CheckBox" checked="Checked" fmlaLink="$AO$20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22</xdr:row>
          <xdr:rowOff>57150</xdr:rowOff>
        </xdr:from>
        <xdr:to>
          <xdr:col>27</xdr:col>
          <xdr:colOff>133350</xdr:colOff>
          <xdr:row>25</xdr:row>
          <xdr:rowOff>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xmlns="" id="{00000000-0008-0000-00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印刷日を　　　　発行日にする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22</xdr:row>
          <xdr:rowOff>57150</xdr:rowOff>
        </xdr:from>
        <xdr:to>
          <xdr:col>27</xdr:col>
          <xdr:colOff>133350</xdr:colOff>
          <xdr:row>24</xdr:row>
          <xdr:rowOff>133350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印刷日を　　　　発行日にする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3</xdr:row>
      <xdr:rowOff>152401</xdr:rowOff>
    </xdr:from>
    <xdr:to>
      <xdr:col>19</xdr:col>
      <xdr:colOff>142876</xdr:colOff>
      <xdr:row>5</xdr:row>
      <xdr:rowOff>114300</xdr:rowOff>
    </xdr:to>
    <xdr:sp macro="" textlink="">
      <xdr:nvSpPr>
        <xdr:cNvPr id="2" name="角丸四角形 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161926" y="590551"/>
          <a:ext cx="3543300" cy="457199"/>
        </a:xfrm>
        <a:prstGeom prst="roundRect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76199</xdr:colOff>
      <xdr:row>51</xdr:row>
      <xdr:rowOff>38100</xdr:rowOff>
    </xdr:from>
    <xdr:to>
      <xdr:col>38</xdr:col>
      <xdr:colOff>76199</xdr:colOff>
      <xdr:row>53</xdr:row>
      <xdr:rowOff>100725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4895849" y="10648950"/>
          <a:ext cx="2581275" cy="386475"/>
        </a:xfrm>
        <a:prstGeom prst="rect">
          <a:avLst/>
        </a:prstGeom>
        <a:noFill/>
        <a:ln w="6350">
          <a:solidFill>
            <a:schemeClr val="bg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　</a:t>
          </a:r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日本住宅パネル工業協同組合</a:t>
          </a:r>
          <a:endParaRPr kumimoji="1" lang="en-US" altLang="ja-JP" sz="105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25</xdr:col>
      <xdr:colOff>238125</xdr:colOff>
      <xdr:row>51</xdr:row>
      <xdr:rowOff>76200</xdr:rowOff>
    </xdr:from>
    <xdr:to>
      <xdr:col>27</xdr:col>
      <xdr:colOff>29700</xdr:colOff>
      <xdr:row>53</xdr:row>
      <xdr:rowOff>40350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10687050"/>
          <a:ext cx="248775" cy="28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3</xdr:row>
      <xdr:rowOff>152401</xdr:rowOff>
    </xdr:from>
    <xdr:to>
      <xdr:col>19</xdr:col>
      <xdr:colOff>142876</xdr:colOff>
      <xdr:row>5</xdr:row>
      <xdr:rowOff>114300</xdr:rowOff>
    </xdr:to>
    <xdr:sp macro="" textlink="">
      <xdr:nvSpPr>
        <xdr:cNvPr id="2" name="角丸四角形 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161926" y="781051"/>
          <a:ext cx="3543300" cy="457199"/>
        </a:xfrm>
        <a:prstGeom prst="roundRect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0</xdr:colOff>
      <xdr:row>45</xdr:row>
      <xdr:rowOff>161925</xdr:rowOff>
    </xdr:from>
    <xdr:to>
      <xdr:col>37</xdr:col>
      <xdr:colOff>43875</xdr:colOff>
      <xdr:row>51</xdr:row>
      <xdr:rowOff>5775</xdr:rowOff>
    </xdr:to>
    <xdr:sp macro="" textlink="">
      <xdr:nvSpPr>
        <xdr:cNvPr id="3" name="角丸四角形 9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>
          <a:spLocks noChangeAspect="1"/>
        </xdr:cNvSpPr>
      </xdr:nvSpPr>
      <xdr:spPr>
        <a:xfrm>
          <a:off x="6391275" y="9315450"/>
          <a:ext cx="1044000" cy="1044000"/>
        </a:xfrm>
        <a:prstGeom prst="roundRect">
          <a:avLst/>
        </a:prstGeom>
        <a:noFill/>
        <a:ln w="1270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180976</xdr:colOff>
      <xdr:row>52</xdr:row>
      <xdr:rowOff>9525</xdr:rowOff>
    </xdr:from>
    <xdr:to>
      <xdr:col>38</xdr:col>
      <xdr:colOff>209550</xdr:colOff>
      <xdr:row>53</xdr:row>
      <xdr:rowOff>234075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>
          <a:off x="5019676" y="10525125"/>
          <a:ext cx="2781299" cy="386475"/>
        </a:xfrm>
        <a:prstGeom prst="rect">
          <a:avLst/>
        </a:prstGeom>
        <a:noFill/>
        <a:ln w="6350">
          <a:solidFill>
            <a:schemeClr val="bg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　　</a:t>
          </a:r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日本住宅パネル工業協同組合</a:t>
          </a:r>
          <a:endParaRPr kumimoji="1" lang="en-US" altLang="ja-JP" sz="105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26</xdr:col>
      <xdr:colOff>190499</xdr:colOff>
      <xdr:row>52</xdr:row>
      <xdr:rowOff>66675</xdr:rowOff>
    </xdr:from>
    <xdr:to>
      <xdr:col>28</xdr:col>
      <xdr:colOff>39224</xdr:colOff>
      <xdr:row>53</xdr:row>
      <xdr:rowOff>192750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4" y="10582275"/>
          <a:ext cx="248775" cy="28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3</xdr:row>
      <xdr:rowOff>152401</xdr:rowOff>
    </xdr:from>
    <xdr:to>
      <xdr:col>19</xdr:col>
      <xdr:colOff>142876</xdr:colOff>
      <xdr:row>5</xdr:row>
      <xdr:rowOff>114300</xdr:rowOff>
    </xdr:to>
    <xdr:sp macro="" textlink="">
      <xdr:nvSpPr>
        <xdr:cNvPr id="2" name="角丸四角形 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161926" y="781051"/>
          <a:ext cx="3543300" cy="457199"/>
        </a:xfrm>
        <a:prstGeom prst="roundRect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0</xdr:colOff>
      <xdr:row>45</xdr:row>
      <xdr:rowOff>161925</xdr:rowOff>
    </xdr:from>
    <xdr:to>
      <xdr:col>37</xdr:col>
      <xdr:colOff>43875</xdr:colOff>
      <xdr:row>51</xdr:row>
      <xdr:rowOff>5775</xdr:rowOff>
    </xdr:to>
    <xdr:sp macro="" textlink="">
      <xdr:nvSpPr>
        <xdr:cNvPr id="3" name="角丸四角形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>
          <a:spLocks noChangeAspect="1"/>
        </xdr:cNvSpPr>
      </xdr:nvSpPr>
      <xdr:spPr>
        <a:xfrm>
          <a:off x="6391275" y="9315450"/>
          <a:ext cx="1044000" cy="1044000"/>
        </a:xfrm>
        <a:prstGeom prst="roundRect">
          <a:avLst/>
        </a:prstGeom>
        <a:noFill/>
        <a:ln w="1270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9526</xdr:colOff>
      <xdr:row>52</xdr:row>
      <xdr:rowOff>19050</xdr:rowOff>
    </xdr:from>
    <xdr:to>
      <xdr:col>39</xdr:col>
      <xdr:colOff>9525</xdr:colOff>
      <xdr:row>53</xdr:row>
      <xdr:rowOff>243600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/>
      </xdr:nvSpPr>
      <xdr:spPr>
        <a:xfrm>
          <a:off x="5124451" y="10534650"/>
          <a:ext cx="2781299" cy="386475"/>
        </a:xfrm>
        <a:prstGeom prst="rect">
          <a:avLst/>
        </a:prstGeom>
        <a:noFill/>
        <a:ln w="6350">
          <a:solidFill>
            <a:schemeClr val="bg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　</a:t>
          </a:r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日本住宅パネル工業協同組合</a:t>
          </a:r>
          <a:endParaRPr kumimoji="1" lang="en-US" altLang="ja-JP" sz="105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26</xdr:col>
      <xdr:colOff>180974</xdr:colOff>
      <xdr:row>52</xdr:row>
      <xdr:rowOff>76200</xdr:rowOff>
    </xdr:from>
    <xdr:to>
      <xdr:col>28</xdr:col>
      <xdr:colOff>29699</xdr:colOff>
      <xdr:row>53</xdr:row>
      <xdr:rowOff>192750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899" y="10591800"/>
          <a:ext cx="248775" cy="27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55</xdr:row>
      <xdr:rowOff>15870</xdr:rowOff>
    </xdr:from>
    <xdr:to>
      <xdr:col>15</xdr:col>
      <xdr:colOff>127277</xdr:colOff>
      <xdr:row>56</xdr:row>
      <xdr:rowOff>243595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85727" y="10807695"/>
          <a:ext cx="2880000" cy="389650"/>
        </a:xfrm>
        <a:prstGeom prst="rect">
          <a:avLst/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　</a:t>
          </a:r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日本住宅パネル工業協同組合</a:t>
          </a:r>
          <a:endParaRPr kumimoji="1" lang="en-US" altLang="ja-JP" sz="105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</xdr:col>
      <xdr:colOff>95249</xdr:colOff>
      <xdr:row>55</xdr:row>
      <xdr:rowOff>63499</xdr:rowOff>
    </xdr:from>
    <xdr:to>
      <xdr:col>2</xdr:col>
      <xdr:colOff>183224</xdr:colOff>
      <xdr:row>56</xdr:row>
      <xdr:rowOff>189574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10855324"/>
          <a:ext cx="288000" cy="28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104776</xdr:colOff>
          <xdr:row>55</xdr:row>
          <xdr:rowOff>31750</xdr:rowOff>
        </xdr:from>
        <xdr:to>
          <xdr:col>37</xdr:col>
          <xdr:colOff>190500</xdr:colOff>
          <xdr:row>57</xdr:row>
          <xdr:rowOff>90175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xmlns="" id="{00000000-0008-0000-05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9!$B$9:$F$9" spid="_x0000_s228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943476" y="10823575"/>
              <a:ext cx="2390774" cy="46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55</xdr:row>
      <xdr:rowOff>15870</xdr:rowOff>
    </xdr:from>
    <xdr:to>
      <xdr:col>15</xdr:col>
      <xdr:colOff>127277</xdr:colOff>
      <xdr:row>56</xdr:row>
      <xdr:rowOff>243595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85727" y="10807695"/>
          <a:ext cx="2880000" cy="389650"/>
        </a:xfrm>
        <a:prstGeom prst="rect">
          <a:avLst/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　</a:t>
          </a:r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日本住宅パネル工業協同組合</a:t>
          </a:r>
          <a:endParaRPr kumimoji="1" lang="en-US" altLang="ja-JP" sz="105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</xdr:col>
      <xdr:colOff>95249</xdr:colOff>
      <xdr:row>55</xdr:row>
      <xdr:rowOff>63500</xdr:rowOff>
    </xdr:from>
    <xdr:to>
      <xdr:col>2</xdr:col>
      <xdr:colOff>183224</xdr:colOff>
      <xdr:row>56</xdr:row>
      <xdr:rowOff>189575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10855325"/>
          <a:ext cx="288000" cy="28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55</xdr:row>
          <xdr:rowOff>25401</xdr:rowOff>
        </xdr:from>
        <xdr:to>
          <xdr:col>37</xdr:col>
          <xdr:colOff>190500</xdr:colOff>
          <xdr:row>57</xdr:row>
          <xdr:rowOff>83885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xmlns="" id="{00000000-0008-0000-0600-000004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Sheet9!$B$9:$F$9" spid="_x0000_s735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943475" y="10817226"/>
              <a:ext cx="2390775" cy="46805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55</xdr:row>
      <xdr:rowOff>15870</xdr:rowOff>
    </xdr:from>
    <xdr:to>
      <xdr:col>19</xdr:col>
      <xdr:colOff>44002</xdr:colOff>
      <xdr:row>56</xdr:row>
      <xdr:rowOff>243595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>
        <a:xfrm>
          <a:off x="85727" y="10807695"/>
          <a:ext cx="3520625" cy="389650"/>
        </a:xfrm>
        <a:prstGeom prst="rect">
          <a:avLst/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　</a:t>
          </a:r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日本住宅パネル工業協同組合　指定請求書</a:t>
          </a:r>
          <a:endParaRPr kumimoji="1" lang="en-US" altLang="ja-JP" sz="105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</xdr:col>
      <xdr:colOff>180974</xdr:colOff>
      <xdr:row>55</xdr:row>
      <xdr:rowOff>82550</xdr:rowOff>
    </xdr:from>
    <xdr:to>
      <xdr:col>3</xdr:col>
      <xdr:colOff>3264</xdr:colOff>
      <xdr:row>56</xdr:row>
      <xdr:rowOff>163100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699" y="10874375"/>
          <a:ext cx="222340" cy="2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2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61"/>
  <sheetViews>
    <sheetView topLeftCell="A16" workbookViewId="0">
      <selection activeCell="K27" sqref="K27:W27"/>
    </sheetView>
  </sheetViews>
  <sheetFormatPr defaultRowHeight="13.5"/>
  <cols>
    <col min="1" max="1" width="1.125" style="2" customWidth="1"/>
    <col min="2" max="5" width="2.625" style="2" customWidth="1"/>
    <col min="6" max="6" width="3.625" style="2" customWidth="1"/>
    <col min="7" max="7" width="3" style="2" customWidth="1"/>
    <col min="8" max="10" width="2.625" style="2" customWidth="1"/>
    <col min="11" max="11" width="3" style="2" customWidth="1"/>
    <col min="12" max="12" width="1.625" style="2" customWidth="1"/>
    <col min="13" max="18" width="2.625" style="2" customWidth="1"/>
    <col min="19" max="19" width="1.625" style="2" customWidth="1"/>
    <col min="20" max="24" width="2.625" style="2" customWidth="1"/>
    <col min="25" max="26" width="2.125" style="2" customWidth="1"/>
    <col min="27" max="28" width="2.625" style="2" customWidth="1"/>
    <col min="29" max="29" width="1.625" style="2" customWidth="1"/>
    <col min="30" max="38" width="2.625" style="2" customWidth="1"/>
    <col min="39" max="39" width="2.5" style="2" customWidth="1"/>
    <col min="40" max="40" width="7.625" style="2" hidden="1" customWidth="1"/>
    <col min="41" max="41" width="8" style="2" hidden="1" customWidth="1"/>
    <col min="42" max="43" width="4.875" style="2" hidden="1" customWidth="1"/>
    <col min="44" max="44" width="10.625" style="2" hidden="1" customWidth="1"/>
    <col min="45" max="45" width="7.5" style="2" hidden="1" customWidth="1"/>
    <col min="46" max="46" width="10.625" style="2" hidden="1" customWidth="1"/>
    <col min="47" max="47" width="7.5" style="2" hidden="1" customWidth="1"/>
    <col min="48" max="48" width="3.375" style="2" hidden="1" customWidth="1"/>
    <col min="49" max="16384" width="9" style="2"/>
  </cols>
  <sheetData>
    <row r="1" spans="1:57" ht="6.75" customHeight="1" thickBot="1">
      <c r="A1" s="1"/>
      <c r="B1" s="1"/>
      <c r="C1" s="1"/>
      <c r="D1" s="1"/>
      <c r="E1" s="1"/>
      <c r="F1" s="1"/>
      <c r="G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57" ht="20.100000000000001" customHeight="1" thickBot="1">
      <c r="A2" s="1"/>
      <c r="B2" s="279" t="s">
        <v>72</v>
      </c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1"/>
      <c r="AB2" s="282" t="s">
        <v>11</v>
      </c>
      <c r="AC2" s="282"/>
      <c r="AD2" s="282"/>
      <c r="AE2" s="282"/>
      <c r="AF2" s="283" t="str">
        <f ca="1">AN2</f>
        <v>2309-54127</v>
      </c>
      <c r="AG2" s="283"/>
      <c r="AH2" s="283"/>
      <c r="AI2" s="283"/>
      <c r="AJ2" s="283"/>
      <c r="AK2" s="283"/>
      <c r="AL2" s="283"/>
      <c r="AM2" s="1"/>
      <c r="AN2" s="284" t="str">
        <f ca="1">RIGHT(TEXT(YEAR(G20),"0000"),2)&amp;TEXT(MONTH(G20),"00")&amp;"-"&amp;TEXT(INT(RAND()*100000),"00000")</f>
        <v>2309-54127</v>
      </c>
      <c r="AO2" s="284"/>
      <c r="AP2" s="284"/>
      <c r="AQ2" s="1"/>
      <c r="AR2" s="1"/>
      <c r="AS2" s="1"/>
      <c r="AT2" s="1"/>
      <c r="AU2" s="1"/>
    </row>
    <row r="3" spans="1:57" ht="9.9499999999999993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1"/>
      <c r="AH3" s="1"/>
      <c r="AI3" s="1"/>
      <c r="AJ3" s="1"/>
      <c r="AK3" s="1"/>
      <c r="AL3" s="1"/>
      <c r="AM3" s="1"/>
      <c r="AN3" s="1"/>
      <c r="AO3" s="1"/>
    </row>
    <row r="4" spans="1:57" ht="21.95" customHeight="1">
      <c r="A4" s="1"/>
      <c r="B4" s="285" t="s">
        <v>82</v>
      </c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1"/>
      <c r="AH4" s="1"/>
      <c r="AI4" s="1"/>
      <c r="AJ4" s="1"/>
      <c r="AK4" s="1"/>
      <c r="AL4" s="1"/>
      <c r="AM4" s="1"/>
      <c r="AN4" s="1"/>
      <c r="AO4" s="1"/>
    </row>
    <row r="5" spans="1:57" ht="9.9499999999999993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1"/>
      <c r="AH5" s="1"/>
      <c r="AI5" s="1"/>
      <c r="AJ5" s="1"/>
      <c r="AK5" s="1"/>
      <c r="AL5" s="1"/>
      <c r="AM5" s="1"/>
      <c r="AN5" s="1"/>
      <c r="AO5" s="1"/>
    </row>
    <row r="6" spans="1:57" ht="15" customHeight="1">
      <c r="A6" s="1"/>
      <c r="B6" s="286" t="s">
        <v>16</v>
      </c>
      <c r="C6" s="287"/>
      <c r="D6" s="287"/>
      <c r="E6" s="287"/>
      <c r="F6" s="287"/>
      <c r="G6" s="288"/>
      <c r="H6" s="147" t="s">
        <v>74</v>
      </c>
      <c r="I6" s="148"/>
      <c r="J6" s="148"/>
      <c r="K6" s="148"/>
      <c r="L6" s="148"/>
      <c r="M6" s="149"/>
      <c r="N6" s="289" t="s">
        <v>10</v>
      </c>
      <c r="O6" s="289"/>
      <c r="P6" s="289"/>
      <c r="Q6" s="289"/>
      <c r="R6" s="289"/>
      <c r="S6" s="289"/>
      <c r="T6" s="289"/>
      <c r="V6" s="286" t="s">
        <v>7</v>
      </c>
      <c r="W6" s="287"/>
      <c r="X6" s="288"/>
      <c r="Y6" s="147" t="s">
        <v>1</v>
      </c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9"/>
      <c r="AM6" s="1"/>
      <c r="AX6" s="24"/>
      <c r="AY6" s="24"/>
      <c r="AZ6" s="24"/>
      <c r="BA6" s="24"/>
      <c r="BB6" s="24"/>
    </row>
    <row r="7" spans="1:57" ht="20.100000000000001" customHeight="1">
      <c r="A7" s="1"/>
      <c r="B7" s="267">
        <f>F14</f>
        <v>160000</v>
      </c>
      <c r="C7" s="268"/>
      <c r="D7" s="268"/>
      <c r="E7" s="268"/>
      <c r="F7" s="268"/>
      <c r="G7" s="269"/>
      <c r="H7" s="267">
        <f ca="1">IFERROR(K14,0)</f>
        <v>15000</v>
      </c>
      <c r="I7" s="268"/>
      <c r="J7" s="268"/>
      <c r="K7" s="268"/>
      <c r="L7" s="268"/>
      <c r="M7" s="269"/>
      <c r="N7" s="270">
        <f ca="1">IFERROR(B7+H7,"")</f>
        <v>175000</v>
      </c>
      <c r="O7" s="271"/>
      <c r="P7" s="271"/>
      <c r="Q7" s="271"/>
      <c r="R7" s="271"/>
      <c r="S7" s="271"/>
      <c r="T7" s="272"/>
      <c r="V7" s="273">
        <v>4199</v>
      </c>
      <c r="W7" s="274"/>
      <c r="X7" s="275"/>
      <c r="Y7" s="276" t="s">
        <v>107</v>
      </c>
      <c r="Z7" s="277"/>
      <c r="AA7" s="277"/>
      <c r="AB7" s="277"/>
      <c r="AC7" s="277"/>
      <c r="AD7" s="277"/>
      <c r="AE7" s="277"/>
      <c r="AF7" s="277"/>
      <c r="AG7" s="277"/>
      <c r="AH7" s="277"/>
      <c r="AI7" s="277"/>
      <c r="AJ7" s="277"/>
      <c r="AK7" s="277"/>
      <c r="AL7" s="278"/>
      <c r="AM7" s="1"/>
      <c r="AW7" s="220" t="s">
        <v>43</v>
      </c>
      <c r="AX7" s="220"/>
      <c r="AY7" s="24"/>
      <c r="AZ7" s="24"/>
      <c r="BA7" s="24"/>
      <c r="BB7" s="24"/>
    </row>
    <row r="8" spans="1:57" ht="9.9499999999999993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3"/>
      <c r="N8" s="3"/>
      <c r="O8" s="3"/>
      <c r="P8" s="3"/>
      <c r="Q8" s="3"/>
      <c r="R8" s="3"/>
      <c r="S8" s="3"/>
      <c r="T8" s="3"/>
      <c r="U8" s="3"/>
      <c r="AF8" s="3"/>
      <c r="AG8" s="1"/>
      <c r="AH8" s="1"/>
      <c r="AI8" s="1"/>
      <c r="AJ8" s="1"/>
      <c r="AK8" s="1"/>
      <c r="AL8" s="1"/>
      <c r="AM8" s="1"/>
      <c r="AX8" s="24"/>
      <c r="AY8" s="24"/>
      <c r="AZ8" s="24"/>
      <c r="BA8" s="24"/>
      <c r="BB8" s="24"/>
    </row>
    <row r="9" spans="1:57" ht="20.100000000000001" customHeight="1">
      <c r="A9" s="1"/>
      <c r="B9" s="2" t="s">
        <v>28</v>
      </c>
      <c r="V9" s="250" t="s">
        <v>15</v>
      </c>
      <c r="W9" s="250"/>
      <c r="X9" s="250"/>
      <c r="Y9" s="250"/>
      <c r="AM9" s="1"/>
      <c r="AW9" s="237" t="s">
        <v>44</v>
      </c>
      <c r="AX9" s="237"/>
      <c r="AY9" s="237"/>
      <c r="AZ9" s="237"/>
      <c r="BA9" s="237"/>
      <c r="BB9" s="237"/>
      <c r="BC9" s="237"/>
      <c r="BD9" s="237"/>
      <c r="BE9" s="237"/>
    </row>
    <row r="10" spans="1:57" ht="18" customHeight="1">
      <c r="A10" s="1"/>
      <c r="B10" s="251" t="s">
        <v>6</v>
      </c>
      <c r="C10" s="252"/>
      <c r="D10" s="252"/>
      <c r="E10" s="253"/>
      <c r="F10" s="254" t="s">
        <v>20</v>
      </c>
      <c r="G10" s="255"/>
      <c r="H10" s="255"/>
      <c r="I10" s="255"/>
      <c r="J10" s="256"/>
      <c r="K10" s="257" t="s">
        <v>8</v>
      </c>
      <c r="L10" s="258"/>
      <c r="M10" s="258"/>
      <c r="N10" s="258"/>
      <c r="O10" s="259">
        <v>1</v>
      </c>
      <c r="V10" s="260" t="s">
        <v>13</v>
      </c>
      <c r="W10" s="261"/>
      <c r="X10" s="261"/>
      <c r="Y10" s="262">
        <v>8120864</v>
      </c>
      <c r="Z10" s="263"/>
      <c r="AA10" s="263"/>
      <c r="AB10" s="263"/>
      <c r="AC10" s="263"/>
      <c r="AD10" s="260" t="s">
        <v>73</v>
      </c>
      <c r="AE10" s="261"/>
      <c r="AF10" s="261"/>
      <c r="AG10" s="264" t="s">
        <v>101</v>
      </c>
      <c r="AH10" s="265"/>
      <c r="AI10" s="265"/>
      <c r="AJ10" s="265"/>
      <c r="AK10" s="265"/>
      <c r="AL10" s="266"/>
      <c r="AM10" s="1"/>
      <c r="AW10" s="237" t="s">
        <v>45</v>
      </c>
      <c r="AX10" s="237"/>
      <c r="AY10" s="237"/>
      <c r="AZ10" s="237"/>
      <c r="BA10" s="237"/>
      <c r="BB10" s="237"/>
      <c r="BC10" s="237"/>
      <c r="BD10" s="237"/>
      <c r="BE10" s="237"/>
    </row>
    <row r="11" spans="1:57" ht="18" customHeight="1">
      <c r="A11" s="1"/>
      <c r="B11" s="221">
        <f>MAX(AG27:AG56)</f>
        <v>10</v>
      </c>
      <c r="C11" s="222"/>
      <c r="D11" s="222"/>
      <c r="E11" s="223"/>
      <c r="F11" s="224">
        <f ca="1">SUMIF($AG$27:$AL$56,B11,$AI$27:$AL$56)</f>
        <v>150000</v>
      </c>
      <c r="G11" s="225"/>
      <c r="H11" s="225"/>
      <c r="I11" s="225"/>
      <c r="J11" s="226"/>
      <c r="K11" s="227">
        <f ca="1">IFERROR(F11*B11/100,"")</f>
        <v>15000</v>
      </c>
      <c r="L11" s="228"/>
      <c r="M11" s="228"/>
      <c r="N11" s="228"/>
      <c r="O11" s="229"/>
      <c r="U11" s="14"/>
      <c r="V11" s="230" t="s">
        <v>14</v>
      </c>
      <c r="W11" s="231"/>
      <c r="X11" s="231"/>
      <c r="Y11" s="234" t="s">
        <v>102</v>
      </c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6"/>
      <c r="AM11" s="1"/>
      <c r="AW11" s="237" t="s">
        <v>48</v>
      </c>
      <c r="AX11" s="237"/>
      <c r="AY11" s="237"/>
      <c r="AZ11" s="237"/>
      <c r="BA11" s="237"/>
      <c r="BB11" s="237"/>
      <c r="BC11" s="237"/>
      <c r="BD11" s="237"/>
      <c r="BE11" s="237"/>
    </row>
    <row r="12" spans="1:57" ht="18" customHeight="1">
      <c r="A12" s="1"/>
      <c r="B12" s="238" t="str">
        <f>IFERROR(IF(B11=$AO$57,"対象外",IF(B11&gt;$AO$57,$AO$57,"")),0)</f>
        <v>対象外</v>
      </c>
      <c r="C12" s="239"/>
      <c r="D12" s="239"/>
      <c r="E12" s="240"/>
      <c r="F12" s="241">
        <f>SUMIF($AG$27:$AH$56,IF(B12="対象外",B13,B12),$AI$27:$AL$56)</f>
        <v>10000</v>
      </c>
      <c r="G12" s="242"/>
      <c r="H12" s="242"/>
      <c r="I12" s="242"/>
      <c r="J12" s="243"/>
      <c r="K12" s="244" t="str">
        <f>IF(B12="対象外","－",IFERROR(F12*B12/100,""))</f>
        <v>－</v>
      </c>
      <c r="L12" s="245"/>
      <c r="M12" s="245"/>
      <c r="N12" s="245"/>
      <c r="O12" s="246"/>
      <c r="U12" s="14"/>
      <c r="V12" s="232"/>
      <c r="W12" s="233"/>
      <c r="X12" s="233"/>
      <c r="Y12" s="247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  <c r="AK12" s="248"/>
      <c r="AL12" s="249"/>
      <c r="AM12" s="1"/>
      <c r="AW12" s="189" t="s">
        <v>46</v>
      </c>
      <c r="AX12" s="189"/>
      <c r="AY12" s="189"/>
      <c r="AZ12" s="189"/>
      <c r="BA12" s="189"/>
      <c r="BB12" s="189"/>
      <c r="BC12" s="189"/>
      <c r="BD12" s="189"/>
      <c r="BE12" s="189"/>
    </row>
    <row r="13" spans="1:57" ht="18" customHeight="1" thickBot="1">
      <c r="A13" s="1"/>
      <c r="B13" s="190" t="str">
        <f>IF(B12="対象外","","対象外")</f>
        <v/>
      </c>
      <c r="C13" s="191"/>
      <c r="D13" s="191"/>
      <c r="E13" s="192"/>
      <c r="F13" s="193" t="str">
        <f ca="1">IFERROR(IF(SUM(F11:J12)&lt;&gt;F14,F14-SUM(F11,F12),""),0)</f>
        <v/>
      </c>
      <c r="G13" s="194"/>
      <c r="H13" s="194"/>
      <c r="I13" s="194"/>
      <c r="J13" s="195"/>
      <c r="K13" s="196" t="str">
        <f ca="1">IF(B13="対象外","－",IFERROR(F13*B13/100,""))</f>
        <v/>
      </c>
      <c r="L13" s="197"/>
      <c r="M13" s="197"/>
      <c r="N13" s="197"/>
      <c r="O13" s="198"/>
      <c r="U13" s="14"/>
      <c r="V13" s="199" t="s">
        <v>26</v>
      </c>
      <c r="W13" s="200"/>
      <c r="X13" s="200"/>
      <c r="Y13" s="203" t="s">
        <v>103</v>
      </c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7" t="s">
        <v>25</v>
      </c>
      <c r="AL13" s="208"/>
      <c r="AM13" s="1"/>
    </row>
    <row r="14" spans="1:57" ht="18" customHeight="1" thickTop="1">
      <c r="A14" s="1"/>
      <c r="B14" s="211" t="s">
        <v>12</v>
      </c>
      <c r="C14" s="212"/>
      <c r="D14" s="212"/>
      <c r="E14" s="213"/>
      <c r="F14" s="214">
        <f>IF(AQ56&gt;=1,"入力不足あり",SUM(AI27:AL56))</f>
        <v>160000</v>
      </c>
      <c r="G14" s="215"/>
      <c r="H14" s="215"/>
      <c r="I14" s="215"/>
      <c r="J14" s="216"/>
      <c r="K14" s="217">
        <f ca="1">IF(AP57&gt;2,"税率見直",SUM(K11:O13))</f>
        <v>15000</v>
      </c>
      <c r="L14" s="218"/>
      <c r="M14" s="218"/>
      <c r="N14" s="218"/>
      <c r="O14" s="219"/>
      <c r="U14" s="14"/>
      <c r="V14" s="201"/>
      <c r="W14" s="202"/>
      <c r="X14" s="202"/>
      <c r="Y14" s="205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9"/>
      <c r="AL14" s="210"/>
      <c r="AM14" s="1"/>
    </row>
    <row r="15" spans="1:57" ht="15.95" customHeight="1">
      <c r="A15" s="1"/>
      <c r="V15" s="47" t="s">
        <v>83</v>
      </c>
      <c r="AM15" s="1"/>
    </row>
    <row r="16" spans="1:57" ht="15.95" customHeight="1">
      <c r="A16" s="1"/>
      <c r="B16" s="177" t="s">
        <v>95</v>
      </c>
      <c r="C16" s="178"/>
      <c r="D16" s="178"/>
      <c r="E16" s="179"/>
      <c r="F16" s="180" t="s">
        <v>96</v>
      </c>
      <c r="G16" s="181"/>
      <c r="H16" s="181"/>
      <c r="I16" s="181"/>
      <c r="J16" s="182"/>
      <c r="K16" s="177" t="s">
        <v>97</v>
      </c>
      <c r="L16" s="178"/>
      <c r="M16" s="178"/>
      <c r="N16" s="178"/>
      <c r="O16" s="179"/>
      <c r="P16" s="183" t="s">
        <v>98</v>
      </c>
      <c r="Q16" s="184"/>
      <c r="R16" s="184"/>
      <c r="S16" s="184"/>
      <c r="T16" s="185"/>
      <c r="V16" s="47" t="s">
        <v>83</v>
      </c>
      <c r="AF16" s="3"/>
      <c r="AG16" s="1"/>
      <c r="AH16" s="1"/>
      <c r="AI16" s="1"/>
      <c r="AJ16" s="1"/>
      <c r="AK16" s="1"/>
      <c r="AL16" s="1"/>
      <c r="AM16" s="1"/>
    </row>
    <row r="17" spans="1:57" ht="9.9499999999999993" customHeight="1" thickBot="1">
      <c r="A17" s="1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7"/>
      <c r="N17" s="7"/>
      <c r="O17" s="7"/>
      <c r="P17" s="7"/>
      <c r="Q17" s="7"/>
      <c r="R17" s="7"/>
      <c r="S17" s="7"/>
      <c r="T17" s="8"/>
      <c r="U17" s="18"/>
      <c r="V17" s="66"/>
      <c r="W17" s="8"/>
      <c r="X17" s="8"/>
      <c r="Y17" s="8"/>
      <c r="Z17" s="8"/>
      <c r="AA17" s="8"/>
      <c r="AB17" s="8"/>
      <c r="AC17" s="8"/>
      <c r="AD17" s="8"/>
      <c r="AE17" s="8"/>
      <c r="AF17" s="7"/>
      <c r="AG17" s="6"/>
      <c r="AH17" s="6"/>
      <c r="AI17" s="6"/>
      <c r="AJ17" s="6"/>
      <c r="AK17" s="6"/>
      <c r="AL17" s="6"/>
      <c r="AM17" s="1"/>
    </row>
    <row r="18" spans="1:57" ht="9.9499999999999993" customHeight="1" thickTop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3"/>
      <c r="N18" s="3"/>
      <c r="O18" s="3"/>
      <c r="P18" s="3"/>
      <c r="Q18" s="3"/>
      <c r="R18" s="3"/>
      <c r="S18" s="3"/>
      <c r="T18" s="3"/>
      <c r="U18" s="3"/>
      <c r="AF18" s="3"/>
      <c r="AG18" s="1"/>
      <c r="AH18" s="1"/>
      <c r="AI18" s="1"/>
      <c r="AJ18" s="1"/>
      <c r="AK18" s="1"/>
      <c r="AL18" s="1"/>
      <c r="AM18" s="1"/>
    </row>
    <row r="19" spans="1:57" ht="20.100000000000001" customHeight="1">
      <c r="A19" s="4"/>
      <c r="B19" s="1" t="s">
        <v>23</v>
      </c>
      <c r="AM19" s="1"/>
    </row>
    <row r="20" spans="1:57" ht="20.100000000000001" customHeight="1">
      <c r="A20" s="4"/>
      <c r="B20" s="144" t="s">
        <v>0</v>
      </c>
      <c r="C20" s="145"/>
      <c r="D20" s="145"/>
      <c r="E20" s="145"/>
      <c r="F20" s="146"/>
      <c r="G20" s="186">
        <v>45199</v>
      </c>
      <c r="H20" s="187"/>
      <c r="I20" s="187"/>
      <c r="J20" s="187"/>
      <c r="K20" s="187"/>
      <c r="L20" s="187"/>
      <c r="M20" s="187"/>
      <c r="N20" s="188"/>
      <c r="O20" s="56"/>
      <c r="AM20" s="1"/>
      <c r="AO20" s="36" t="b">
        <v>1</v>
      </c>
      <c r="AW20" s="220" t="s">
        <v>78</v>
      </c>
      <c r="AX20" s="220"/>
      <c r="AY20" s="220"/>
      <c r="AZ20" s="220"/>
      <c r="BA20" s="220"/>
    </row>
    <row r="21" spans="1:57" ht="9.9499999999999993" customHeight="1">
      <c r="AM21" s="1"/>
    </row>
    <row r="22" spans="1:57" ht="15" customHeight="1">
      <c r="B22" s="147" t="s">
        <v>33</v>
      </c>
      <c r="C22" s="148"/>
      <c r="D22" s="148"/>
      <c r="E22" s="148"/>
      <c r="F22" s="149"/>
      <c r="G22" s="150" t="s">
        <v>105</v>
      </c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2"/>
      <c r="AG22" s="13"/>
      <c r="AH22" s="13"/>
      <c r="AI22" s="13"/>
      <c r="AJ22" s="13"/>
      <c r="AK22" s="13"/>
      <c r="AL22" s="13"/>
      <c r="AM22" s="1"/>
      <c r="AW22" s="153" t="s">
        <v>64</v>
      </c>
      <c r="AX22" s="153"/>
      <c r="AY22" s="153"/>
      <c r="AZ22" s="153"/>
      <c r="BA22" s="153"/>
      <c r="BB22" s="153"/>
      <c r="BC22" s="153"/>
      <c r="BD22" s="153"/>
      <c r="BE22" s="153"/>
    </row>
    <row r="23" spans="1:57" ht="15" customHeight="1">
      <c r="A23" s="4"/>
      <c r="B23" s="154" t="s">
        <v>30</v>
      </c>
      <c r="C23" s="155"/>
      <c r="D23" s="155"/>
      <c r="E23" s="155"/>
      <c r="F23" s="156"/>
      <c r="G23" s="157" t="s">
        <v>106</v>
      </c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9"/>
      <c r="AC23" s="147" t="s">
        <v>24</v>
      </c>
      <c r="AD23" s="148"/>
      <c r="AE23" s="148"/>
      <c r="AF23" s="149"/>
      <c r="AG23" s="160" t="s">
        <v>22</v>
      </c>
      <c r="AH23" s="161"/>
      <c r="AI23" s="161"/>
      <c r="AJ23" s="161"/>
      <c r="AK23" s="161"/>
      <c r="AL23" s="162"/>
      <c r="AN23" s="49">
        <f>SMALL(C27:E56,1)</f>
        <v>45170</v>
      </c>
      <c r="AW23" s="153" t="s">
        <v>65</v>
      </c>
      <c r="AX23" s="153"/>
      <c r="AY23" s="153"/>
      <c r="AZ23" s="153"/>
      <c r="BA23" s="153"/>
      <c r="BB23" s="153"/>
      <c r="BC23" s="153"/>
      <c r="BD23" s="153"/>
      <c r="BE23" s="153"/>
    </row>
    <row r="24" spans="1:57" ht="15" customHeight="1">
      <c r="A24" s="4"/>
      <c r="B24" s="163" t="s">
        <v>31</v>
      </c>
      <c r="C24" s="164"/>
      <c r="D24" s="164"/>
      <c r="E24" s="164"/>
      <c r="F24" s="165"/>
      <c r="G24" s="166">
        <v>2347001</v>
      </c>
      <c r="H24" s="167"/>
      <c r="I24" s="167"/>
      <c r="J24" s="167"/>
      <c r="K24" s="144" t="s">
        <v>88</v>
      </c>
      <c r="L24" s="145"/>
      <c r="M24" s="145"/>
      <c r="N24" s="145"/>
      <c r="O24" s="146"/>
      <c r="P24" s="168">
        <v>45200</v>
      </c>
      <c r="Q24" s="169"/>
      <c r="R24" s="169"/>
      <c r="S24" s="169"/>
      <c r="T24" s="169"/>
      <c r="U24" s="169"/>
      <c r="V24" s="169"/>
      <c r="W24" s="170"/>
      <c r="AC24" s="171">
        <v>125054</v>
      </c>
      <c r="AD24" s="172"/>
      <c r="AE24" s="172"/>
      <c r="AF24" s="173"/>
      <c r="AG24" s="174">
        <v>500000</v>
      </c>
      <c r="AH24" s="175"/>
      <c r="AI24" s="175"/>
      <c r="AJ24" s="175"/>
      <c r="AK24" s="175"/>
      <c r="AL24" s="176"/>
      <c r="AN24" s="49">
        <f>C27</f>
        <v>45170</v>
      </c>
      <c r="AW24" s="153" t="s">
        <v>66</v>
      </c>
      <c r="AX24" s="153"/>
      <c r="AY24" s="153"/>
      <c r="AZ24" s="153"/>
      <c r="BA24" s="153"/>
      <c r="BB24" s="153"/>
      <c r="BC24" s="153"/>
      <c r="BD24" s="153"/>
      <c r="BE24" s="153"/>
    </row>
    <row r="25" spans="1:57" ht="15" customHeight="1">
      <c r="A25" s="1"/>
      <c r="B25" s="141" t="s">
        <v>49</v>
      </c>
      <c r="C25" s="141"/>
      <c r="D25" s="141"/>
      <c r="E25" s="141"/>
      <c r="F25" s="142" t="s">
        <v>90</v>
      </c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42"/>
      <c r="S25" s="42"/>
      <c r="T25" s="42"/>
      <c r="U25" s="42"/>
      <c r="V25" s="42"/>
      <c r="W25" s="37"/>
      <c r="X25" s="37"/>
      <c r="Y25" s="37"/>
      <c r="AN25" s="2" t="b">
        <f>IF(AO26=30,FALSE,TRUE)</f>
        <v>0</v>
      </c>
      <c r="AO25" s="2" t="b">
        <f>IF(AP26=30,FALSE,TRUE)</f>
        <v>0</v>
      </c>
      <c r="AW25" s="143" t="s">
        <v>62</v>
      </c>
      <c r="AX25" s="143"/>
      <c r="AY25" s="143"/>
      <c r="AZ25" s="143"/>
      <c r="BA25" s="143"/>
      <c r="BB25" s="143"/>
      <c r="BC25" s="143"/>
      <c r="BD25" s="143"/>
      <c r="BE25" s="143"/>
    </row>
    <row r="26" spans="1:57" ht="15" customHeight="1">
      <c r="A26" s="1"/>
      <c r="B26" s="38" t="s">
        <v>5</v>
      </c>
      <c r="C26" s="144" t="s">
        <v>17</v>
      </c>
      <c r="D26" s="145"/>
      <c r="E26" s="145"/>
      <c r="F26" s="144" t="s">
        <v>18</v>
      </c>
      <c r="G26" s="145"/>
      <c r="H26" s="145"/>
      <c r="I26" s="145"/>
      <c r="J26" s="146"/>
      <c r="K26" s="144" t="s">
        <v>80</v>
      </c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6"/>
      <c r="X26" s="144" t="s">
        <v>2</v>
      </c>
      <c r="Y26" s="145"/>
      <c r="Z26" s="146"/>
      <c r="AA26" s="144" t="s">
        <v>3</v>
      </c>
      <c r="AB26" s="146"/>
      <c r="AC26" s="144" t="s">
        <v>4</v>
      </c>
      <c r="AD26" s="145"/>
      <c r="AE26" s="145"/>
      <c r="AF26" s="146"/>
      <c r="AG26" s="144" t="s">
        <v>6</v>
      </c>
      <c r="AH26" s="146"/>
      <c r="AI26" s="144" t="s">
        <v>19</v>
      </c>
      <c r="AJ26" s="145"/>
      <c r="AK26" s="145"/>
      <c r="AL26" s="146"/>
      <c r="AO26" s="2">
        <f>SUM(AO27:AO56)</f>
        <v>30</v>
      </c>
      <c r="AP26" s="2">
        <f>SUM(AP27:AP56)</f>
        <v>30</v>
      </c>
      <c r="AR26" s="51" t="s">
        <v>86</v>
      </c>
      <c r="AS26" s="51" t="s">
        <v>92</v>
      </c>
      <c r="AT26" s="51" t="s">
        <v>87</v>
      </c>
      <c r="AU26" s="51" t="s">
        <v>93</v>
      </c>
      <c r="AW26" s="143" t="s">
        <v>63</v>
      </c>
      <c r="AX26" s="143"/>
      <c r="AY26" s="143"/>
      <c r="AZ26" s="143"/>
      <c r="BA26" s="143"/>
      <c r="BB26" s="143"/>
      <c r="BC26" s="143"/>
      <c r="BD26" s="143"/>
      <c r="BE26" s="143"/>
    </row>
    <row r="27" spans="1:57" ht="15" customHeight="1">
      <c r="A27" s="1"/>
      <c r="B27" s="39">
        <v>1</v>
      </c>
      <c r="C27" s="103">
        <v>45170</v>
      </c>
      <c r="D27" s="104"/>
      <c r="E27" s="104"/>
      <c r="F27" s="124" t="s">
        <v>99</v>
      </c>
      <c r="G27" s="125"/>
      <c r="H27" s="125"/>
      <c r="I27" s="125"/>
      <c r="J27" s="126"/>
      <c r="K27" s="127" t="s">
        <v>100</v>
      </c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9"/>
      <c r="X27" s="130">
        <v>10</v>
      </c>
      <c r="Y27" s="131"/>
      <c r="Z27" s="132"/>
      <c r="AA27" s="133" t="s">
        <v>94</v>
      </c>
      <c r="AB27" s="134"/>
      <c r="AC27" s="130">
        <v>15000</v>
      </c>
      <c r="AD27" s="131"/>
      <c r="AE27" s="131"/>
      <c r="AF27" s="132"/>
      <c r="AG27" s="135">
        <v>10</v>
      </c>
      <c r="AH27" s="136"/>
      <c r="AI27" s="137">
        <f t="shared" ref="AI27:AI56" si="0">IF(AND(C27="",F27="",X27="",AC27=""),"",IF(OR(C27="",F27="",X27="",AC27=""),"入力不足あり",ROUND(AR27*AT27,0)))</f>
        <v>150000</v>
      </c>
      <c r="AJ27" s="138"/>
      <c r="AK27" s="138"/>
      <c r="AL27" s="139"/>
      <c r="AN27" s="34">
        <f>IFERROR(1/COUNTIF($AG$27:$AH$56,AG27),0)</f>
        <v>1</v>
      </c>
      <c r="AO27" s="48">
        <f t="shared" ref="AO27:AO56" si="1">IF(X27=INT(X27),1,"ari")</f>
        <v>1</v>
      </c>
      <c r="AP27" s="2">
        <f>IF(AC27=INT(AC27),1,"ari")</f>
        <v>1</v>
      </c>
      <c r="AR27" s="52">
        <f t="shared" ref="AR27:AR56" si="2">ROUND(X27,1)</f>
        <v>10</v>
      </c>
      <c r="AS27" s="58">
        <f>IF(X27="","",ABS(VALUE(IF(AR27&gt;0,(AR27-ROUNDDOWN(AR27,0))*10,(AR27-ROUNDDOWN(AR27,0))*-10))))</f>
        <v>0</v>
      </c>
      <c r="AT27" s="52">
        <f t="shared" ref="AT27:AT56" si="3">ROUND(AC27,2)</f>
        <v>15000</v>
      </c>
      <c r="AU27" s="58">
        <f>IF(AT27&gt;0,(AT27-ROUNDDOWN(AT27,0))*100,(AT27-ROUNDDOWN(AT27,0))*-100)</f>
        <v>0</v>
      </c>
      <c r="AW27" s="140" t="s">
        <v>67</v>
      </c>
      <c r="AX27" s="140"/>
      <c r="AY27" s="140"/>
      <c r="AZ27" s="140"/>
      <c r="BA27" s="140"/>
      <c r="BB27" s="140"/>
      <c r="BC27" s="140"/>
      <c r="BD27" s="140"/>
      <c r="BE27" s="140"/>
    </row>
    <row r="28" spans="1:57" ht="15" customHeight="1">
      <c r="A28" s="5"/>
      <c r="B28" s="40">
        <v>2</v>
      </c>
      <c r="C28" s="103">
        <v>45170</v>
      </c>
      <c r="D28" s="104"/>
      <c r="E28" s="104"/>
      <c r="F28" s="105" t="s">
        <v>104</v>
      </c>
      <c r="G28" s="106"/>
      <c r="H28" s="106"/>
      <c r="I28" s="106"/>
      <c r="J28" s="107"/>
      <c r="K28" s="108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10"/>
      <c r="X28" s="111">
        <v>1</v>
      </c>
      <c r="Y28" s="112"/>
      <c r="Z28" s="113"/>
      <c r="AA28" s="114" t="s">
        <v>57</v>
      </c>
      <c r="AB28" s="115"/>
      <c r="AC28" s="111">
        <v>10000</v>
      </c>
      <c r="AD28" s="112"/>
      <c r="AE28" s="112"/>
      <c r="AF28" s="113"/>
      <c r="AG28" s="98"/>
      <c r="AH28" s="99"/>
      <c r="AI28" s="100">
        <f t="shared" si="0"/>
        <v>10000</v>
      </c>
      <c r="AJ28" s="101"/>
      <c r="AK28" s="101"/>
      <c r="AL28" s="102"/>
      <c r="AN28" s="5">
        <f t="shared" ref="AN28:AN56" si="4">IFERROR(1/COUNTIF($AG$27:$AH$56,AG28),0)</f>
        <v>0</v>
      </c>
      <c r="AO28" s="48">
        <f t="shared" si="1"/>
        <v>1</v>
      </c>
      <c r="AP28" s="2">
        <f t="shared" ref="AP28:AP56" si="5">IF(AC28=INT(AC28),1,"ari")</f>
        <v>1</v>
      </c>
      <c r="AR28" s="53">
        <f t="shared" si="2"/>
        <v>1</v>
      </c>
      <c r="AS28" s="53">
        <f t="shared" ref="AS28:AS55" si="6">IF(X28="","",ABS(VALUE(IF(AR28&gt;0,(AR28-ROUNDDOWN(AR28,0))*10,(AR28-ROUNDDOWN(AR28,0))*-10))))</f>
        <v>0</v>
      </c>
      <c r="AT28" s="53">
        <f t="shared" si="3"/>
        <v>10000</v>
      </c>
      <c r="AU28" s="53">
        <f t="shared" ref="AU28:AU56" si="7">IF(AT28&gt;0,(AT28-ROUNDDOWN(AT28,0))*100,(AT28-ROUNDDOWN(AT28,0))*-100)</f>
        <v>0</v>
      </c>
    </row>
    <row r="29" spans="1:57" ht="15" customHeight="1">
      <c r="A29" s="5"/>
      <c r="B29" s="40">
        <v>3</v>
      </c>
      <c r="C29" s="103"/>
      <c r="D29" s="104"/>
      <c r="E29" s="104"/>
      <c r="F29" s="105"/>
      <c r="G29" s="106"/>
      <c r="H29" s="106"/>
      <c r="I29" s="106"/>
      <c r="J29" s="107"/>
      <c r="K29" s="108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10"/>
      <c r="X29" s="111"/>
      <c r="Y29" s="112"/>
      <c r="Z29" s="113"/>
      <c r="AA29" s="114"/>
      <c r="AB29" s="115"/>
      <c r="AC29" s="111"/>
      <c r="AD29" s="112"/>
      <c r="AE29" s="112"/>
      <c r="AF29" s="113"/>
      <c r="AG29" s="98"/>
      <c r="AH29" s="99"/>
      <c r="AI29" s="100" t="str">
        <f t="shared" si="0"/>
        <v/>
      </c>
      <c r="AJ29" s="101"/>
      <c r="AK29" s="101"/>
      <c r="AL29" s="102"/>
      <c r="AN29" s="5">
        <f t="shared" si="4"/>
        <v>0</v>
      </c>
      <c r="AO29" s="48">
        <f t="shared" si="1"/>
        <v>1</v>
      </c>
      <c r="AP29" s="2">
        <f t="shared" si="5"/>
        <v>1</v>
      </c>
      <c r="AR29" s="53">
        <f t="shared" si="2"/>
        <v>0</v>
      </c>
      <c r="AS29" s="53" t="str">
        <f t="shared" si="6"/>
        <v/>
      </c>
      <c r="AT29" s="53">
        <f t="shared" si="3"/>
        <v>0</v>
      </c>
      <c r="AU29" s="53">
        <f t="shared" si="7"/>
        <v>0</v>
      </c>
      <c r="AW29" s="123" t="s">
        <v>47</v>
      </c>
      <c r="AX29" s="123"/>
      <c r="AY29" s="123"/>
      <c r="AZ29" s="29"/>
      <c r="BA29" s="29"/>
      <c r="BB29" s="29"/>
      <c r="BC29" s="29"/>
      <c r="BD29" s="29"/>
    </row>
    <row r="30" spans="1:57" ht="15" customHeight="1">
      <c r="A30" s="5"/>
      <c r="B30" s="40">
        <v>4</v>
      </c>
      <c r="C30" s="103"/>
      <c r="D30" s="104"/>
      <c r="E30" s="104"/>
      <c r="F30" s="105"/>
      <c r="G30" s="106"/>
      <c r="H30" s="106"/>
      <c r="I30" s="106"/>
      <c r="J30" s="107"/>
      <c r="K30" s="108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10"/>
      <c r="X30" s="111"/>
      <c r="Y30" s="112"/>
      <c r="Z30" s="113"/>
      <c r="AA30" s="114"/>
      <c r="AB30" s="115"/>
      <c r="AC30" s="111"/>
      <c r="AD30" s="112"/>
      <c r="AE30" s="112"/>
      <c r="AF30" s="113"/>
      <c r="AG30" s="98"/>
      <c r="AH30" s="99"/>
      <c r="AI30" s="100" t="str">
        <f t="shared" si="0"/>
        <v/>
      </c>
      <c r="AJ30" s="101"/>
      <c r="AK30" s="101"/>
      <c r="AL30" s="102"/>
      <c r="AN30" s="5">
        <f t="shared" si="4"/>
        <v>0</v>
      </c>
      <c r="AO30" s="48">
        <f t="shared" si="1"/>
        <v>1</v>
      </c>
      <c r="AP30" s="2">
        <f t="shared" si="5"/>
        <v>1</v>
      </c>
      <c r="AR30" s="53">
        <f t="shared" si="2"/>
        <v>0</v>
      </c>
      <c r="AS30" s="53" t="str">
        <f t="shared" si="6"/>
        <v/>
      </c>
      <c r="AT30" s="53">
        <f t="shared" si="3"/>
        <v>0</v>
      </c>
      <c r="AU30" s="53">
        <f t="shared" si="7"/>
        <v>0</v>
      </c>
      <c r="AW30" s="122" t="s">
        <v>68</v>
      </c>
      <c r="AX30" s="122"/>
      <c r="AY30" s="122"/>
      <c r="AZ30" s="122"/>
      <c r="BA30" s="122"/>
      <c r="BB30" s="122"/>
      <c r="BC30" s="122"/>
      <c r="BD30" s="122"/>
    </row>
    <row r="31" spans="1:57" ht="15" customHeight="1">
      <c r="A31" s="5"/>
      <c r="B31" s="40">
        <v>5</v>
      </c>
      <c r="C31" s="103"/>
      <c r="D31" s="104"/>
      <c r="E31" s="104"/>
      <c r="F31" s="105"/>
      <c r="G31" s="106"/>
      <c r="H31" s="106"/>
      <c r="I31" s="106"/>
      <c r="J31" s="107"/>
      <c r="K31" s="108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10"/>
      <c r="X31" s="111"/>
      <c r="Y31" s="112"/>
      <c r="Z31" s="113"/>
      <c r="AA31" s="114"/>
      <c r="AB31" s="115"/>
      <c r="AC31" s="111"/>
      <c r="AD31" s="112"/>
      <c r="AE31" s="112"/>
      <c r="AF31" s="113"/>
      <c r="AG31" s="98"/>
      <c r="AH31" s="99"/>
      <c r="AI31" s="100" t="str">
        <f t="shared" si="0"/>
        <v/>
      </c>
      <c r="AJ31" s="101"/>
      <c r="AK31" s="101"/>
      <c r="AL31" s="102"/>
      <c r="AN31" s="5">
        <f t="shared" si="4"/>
        <v>0</v>
      </c>
      <c r="AO31" s="48">
        <f t="shared" si="1"/>
        <v>1</v>
      </c>
      <c r="AP31" s="2">
        <f t="shared" si="5"/>
        <v>1</v>
      </c>
      <c r="AR31" s="53">
        <f t="shared" si="2"/>
        <v>0</v>
      </c>
      <c r="AS31" s="53" t="str">
        <f t="shared" si="6"/>
        <v/>
      </c>
      <c r="AT31" s="53">
        <f t="shared" si="3"/>
        <v>0</v>
      </c>
      <c r="AU31" s="53">
        <f t="shared" si="7"/>
        <v>0</v>
      </c>
      <c r="AW31" s="122" t="s">
        <v>69</v>
      </c>
      <c r="AX31" s="122"/>
      <c r="AY31" s="122"/>
      <c r="AZ31" s="122"/>
      <c r="BA31" s="122"/>
      <c r="BB31" s="122"/>
      <c r="BC31" s="122"/>
      <c r="BD31" s="122"/>
    </row>
    <row r="32" spans="1:57" ht="15" customHeight="1">
      <c r="A32" s="5"/>
      <c r="B32" s="40">
        <v>6</v>
      </c>
      <c r="C32" s="103"/>
      <c r="D32" s="104"/>
      <c r="E32" s="104"/>
      <c r="F32" s="105"/>
      <c r="G32" s="106"/>
      <c r="H32" s="106"/>
      <c r="I32" s="106"/>
      <c r="J32" s="107"/>
      <c r="K32" s="108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10"/>
      <c r="X32" s="111"/>
      <c r="Y32" s="112"/>
      <c r="Z32" s="113"/>
      <c r="AA32" s="114"/>
      <c r="AB32" s="115"/>
      <c r="AC32" s="111"/>
      <c r="AD32" s="112"/>
      <c r="AE32" s="112"/>
      <c r="AF32" s="113"/>
      <c r="AG32" s="98"/>
      <c r="AH32" s="99"/>
      <c r="AI32" s="100" t="str">
        <f t="shared" si="0"/>
        <v/>
      </c>
      <c r="AJ32" s="101"/>
      <c r="AK32" s="101"/>
      <c r="AL32" s="102"/>
      <c r="AN32" s="5">
        <f t="shared" si="4"/>
        <v>0</v>
      </c>
      <c r="AO32" s="48">
        <f t="shared" si="1"/>
        <v>1</v>
      </c>
      <c r="AP32" s="2">
        <f t="shared" si="5"/>
        <v>1</v>
      </c>
      <c r="AR32" s="53">
        <f t="shared" si="2"/>
        <v>0</v>
      </c>
      <c r="AS32" s="53" t="str">
        <f t="shared" si="6"/>
        <v/>
      </c>
      <c r="AT32" s="53">
        <f t="shared" si="3"/>
        <v>0</v>
      </c>
      <c r="AU32" s="53">
        <f t="shared" si="7"/>
        <v>0</v>
      </c>
    </row>
    <row r="33" spans="1:57" ht="15" customHeight="1">
      <c r="A33" s="5"/>
      <c r="B33" s="40">
        <v>7</v>
      </c>
      <c r="C33" s="103"/>
      <c r="D33" s="104"/>
      <c r="E33" s="104"/>
      <c r="F33" s="105"/>
      <c r="G33" s="106"/>
      <c r="H33" s="106"/>
      <c r="I33" s="106"/>
      <c r="J33" s="107"/>
      <c r="K33" s="108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10"/>
      <c r="X33" s="111"/>
      <c r="Y33" s="112"/>
      <c r="Z33" s="113"/>
      <c r="AA33" s="114"/>
      <c r="AB33" s="115"/>
      <c r="AC33" s="111"/>
      <c r="AD33" s="112"/>
      <c r="AE33" s="112"/>
      <c r="AF33" s="113"/>
      <c r="AG33" s="98"/>
      <c r="AH33" s="99"/>
      <c r="AI33" s="100" t="str">
        <f t="shared" si="0"/>
        <v/>
      </c>
      <c r="AJ33" s="101"/>
      <c r="AK33" s="101"/>
      <c r="AL33" s="102"/>
      <c r="AN33" s="5">
        <f t="shared" si="4"/>
        <v>0</v>
      </c>
      <c r="AO33" s="48">
        <f t="shared" si="1"/>
        <v>1</v>
      </c>
      <c r="AP33" s="2">
        <f t="shared" si="5"/>
        <v>1</v>
      </c>
      <c r="AR33" s="53">
        <f t="shared" si="2"/>
        <v>0</v>
      </c>
      <c r="AS33" s="53" t="str">
        <f t="shared" si="6"/>
        <v/>
      </c>
      <c r="AT33" s="53">
        <f t="shared" si="3"/>
        <v>0</v>
      </c>
      <c r="AU33" s="53">
        <f t="shared" si="7"/>
        <v>0</v>
      </c>
      <c r="AW33" s="121" t="s">
        <v>70</v>
      </c>
      <c r="AX33" s="121"/>
      <c r="AY33" s="121"/>
      <c r="AZ33" s="121"/>
      <c r="BA33" s="121"/>
    </row>
    <row r="34" spans="1:57" ht="15" customHeight="1">
      <c r="A34" s="5"/>
      <c r="B34" s="40">
        <v>8</v>
      </c>
      <c r="C34" s="103"/>
      <c r="D34" s="104"/>
      <c r="E34" s="104"/>
      <c r="F34" s="105"/>
      <c r="G34" s="106"/>
      <c r="H34" s="106"/>
      <c r="I34" s="106"/>
      <c r="J34" s="107"/>
      <c r="K34" s="108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10"/>
      <c r="X34" s="111"/>
      <c r="Y34" s="112"/>
      <c r="Z34" s="113"/>
      <c r="AA34" s="114"/>
      <c r="AB34" s="115"/>
      <c r="AC34" s="111"/>
      <c r="AD34" s="112"/>
      <c r="AE34" s="112"/>
      <c r="AF34" s="113"/>
      <c r="AG34" s="98"/>
      <c r="AH34" s="99"/>
      <c r="AI34" s="100" t="str">
        <f t="shared" si="0"/>
        <v/>
      </c>
      <c r="AJ34" s="101"/>
      <c r="AK34" s="101"/>
      <c r="AL34" s="102"/>
      <c r="AN34" s="5">
        <f t="shared" si="4"/>
        <v>0</v>
      </c>
      <c r="AO34" s="48">
        <f t="shared" si="1"/>
        <v>1</v>
      </c>
      <c r="AP34" s="2">
        <f t="shared" si="5"/>
        <v>1</v>
      </c>
      <c r="AR34" s="53">
        <f t="shared" si="2"/>
        <v>0</v>
      </c>
      <c r="AS34" s="53" t="str">
        <f t="shared" si="6"/>
        <v/>
      </c>
      <c r="AT34" s="53">
        <f t="shared" si="3"/>
        <v>0</v>
      </c>
      <c r="AU34" s="53">
        <f t="shared" si="7"/>
        <v>0</v>
      </c>
      <c r="AW34" s="50" t="s">
        <v>50</v>
      </c>
      <c r="AX34" s="50" t="s">
        <v>18</v>
      </c>
      <c r="AY34" s="50" t="s">
        <v>21</v>
      </c>
      <c r="AZ34" s="50" t="s">
        <v>51</v>
      </c>
      <c r="BA34" s="50" t="s">
        <v>52</v>
      </c>
      <c r="BB34" s="50" t="s">
        <v>53</v>
      </c>
      <c r="BC34" s="50" t="s">
        <v>54</v>
      </c>
      <c r="BD34" s="50" t="s">
        <v>6</v>
      </c>
      <c r="BE34" s="50" t="s">
        <v>84</v>
      </c>
    </row>
    <row r="35" spans="1:57" ht="15" customHeight="1">
      <c r="A35" s="5"/>
      <c r="B35" s="40">
        <v>9</v>
      </c>
      <c r="C35" s="103"/>
      <c r="D35" s="104"/>
      <c r="E35" s="104"/>
      <c r="F35" s="105"/>
      <c r="G35" s="106"/>
      <c r="H35" s="106"/>
      <c r="I35" s="106"/>
      <c r="J35" s="107"/>
      <c r="K35" s="108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10"/>
      <c r="X35" s="111"/>
      <c r="Y35" s="112"/>
      <c r="Z35" s="113"/>
      <c r="AA35" s="114"/>
      <c r="AB35" s="115"/>
      <c r="AC35" s="111"/>
      <c r="AD35" s="112"/>
      <c r="AE35" s="112"/>
      <c r="AF35" s="113"/>
      <c r="AG35" s="98"/>
      <c r="AH35" s="99"/>
      <c r="AI35" s="100" t="str">
        <f t="shared" si="0"/>
        <v/>
      </c>
      <c r="AJ35" s="101"/>
      <c r="AK35" s="101"/>
      <c r="AL35" s="102"/>
      <c r="AN35" s="5">
        <f t="shared" si="4"/>
        <v>0</v>
      </c>
      <c r="AO35" s="48">
        <f t="shared" si="1"/>
        <v>1</v>
      </c>
      <c r="AP35" s="2">
        <f t="shared" si="5"/>
        <v>1</v>
      </c>
      <c r="AR35" s="53">
        <f t="shared" si="2"/>
        <v>0</v>
      </c>
      <c r="AS35" s="53" t="str">
        <f t="shared" si="6"/>
        <v/>
      </c>
      <c r="AT35" s="53">
        <f t="shared" si="3"/>
        <v>0</v>
      </c>
      <c r="AU35" s="53">
        <f t="shared" si="7"/>
        <v>0</v>
      </c>
      <c r="AW35" s="25" t="s">
        <v>55</v>
      </c>
      <c r="AX35" s="25" t="s">
        <v>56</v>
      </c>
      <c r="AY35" s="25"/>
      <c r="AZ35" s="25"/>
      <c r="BA35" s="25">
        <v>1</v>
      </c>
      <c r="BB35" s="25" t="s">
        <v>57</v>
      </c>
      <c r="BC35" s="27">
        <v>1000000</v>
      </c>
      <c r="BD35" s="26">
        <v>0.1</v>
      </c>
      <c r="BE35" s="27">
        <v>100000</v>
      </c>
    </row>
    <row r="36" spans="1:57" ht="15" customHeight="1">
      <c r="A36" s="5"/>
      <c r="B36" s="40">
        <v>10</v>
      </c>
      <c r="C36" s="103"/>
      <c r="D36" s="104"/>
      <c r="E36" s="104"/>
      <c r="F36" s="105"/>
      <c r="G36" s="106"/>
      <c r="H36" s="106"/>
      <c r="I36" s="106"/>
      <c r="J36" s="107"/>
      <c r="K36" s="116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8"/>
      <c r="X36" s="111"/>
      <c r="Y36" s="112"/>
      <c r="Z36" s="113"/>
      <c r="AA36" s="114"/>
      <c r="AB36" s="115"/>
      <c r="AC36" s="111"/>
      <c r="AD36" s="112"/>
      <c r="AE36" s="112"/>
      <c r="AF36" s="113"/>
      <c r="AG36" s="98"/>
      <c r="AH36" s="99"/>
      <c r="AI36" s="100" t="str">
        <f t="shared" si="0"/>
        <v/>
      </c>
      <c r="AJ36" s="101"/>
      <c r="AK36" s="101"/>
      <c r="AL36" s="102"/>
      <c r="AN36" s="5">
        <f t="shared" si="4"/>
        <v>0</v>
      </c>
      <c r="AO36" s="48">
        <f t="shared" si="1"/>
        <v>1</v>
      </c>
      <c r="AP36" s="2">
        <f t="shared" si="5"/>
        <v>1</v>
      </c>
      <c r="AR36" s="53">
        <f t="shared" si="2"/>
        <v>0</v>
      </c>
      <c r="AS36" s="53" t="str">
        <f t="shared" si="6"/>
        <v/>
      </c>
      <c r="AT36" s="53">
        <f t="shared" si="3"/>
        <v>0</v>
      </c>
      <c r="AU36" s="53">
        <f t="shared" si="7"/>
        <v>0</v>
      </c>
      <c r="AW36" s="28" t="s">
        <v>58</v>
      </c>
    </row>
    <row r="37" spans="1:57" ht="15" customHeight="1">
      <c r="A37" s="5"/>
      <c r="B37" s="40">
        <v>11</v>
      </c>
      <c r="C37" s="103"/>
      <c r="D37" s="104"/>
      <c r="E37" s="104"/>
      <c r="F37" s="105"/>
      <c r="G37" s="106"/>
      <c r="H37" s="106"/>
      <c r="I37" s="106"/>
      <c r="J37" s="107"/>
      <c r="K37" s="116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8"/>
      <c r="X37" s="111"/>
      <c r="Y37" s="112"/>
      <c r="Z37" s="113"/>
      <c r="AA37" s="114"/>
      <c r="AB37" s="115"/>
      <c r="AC37" s="111"/>
      <c r="AD37" s="112"/>
      <c r="AE37" s="112"/>
      <c r="AF37" s="113"/>
      <c r="AG37" s="98"/>
      <c r="AH37" s="99"/>
      <c r="AI37" s="100" t="str">
        <f t="shared" si="0"/>
        <v/>
      </c>
      <c r="AJ37" s="101"/>
      <c r="AK37" s="101"/>
      <c r="AL37" s="102"/>
      <c r="AN37" s="5">
        <f t="shared" si="4"/>
        <v>0</v>
      </c>
      <c r="AO37" s="48">
        <f t="shared" si="1"/>
        <v>1</v>
      </c>
      <c r="AP37" s="2">
        <f t="shared" si="5"/>
        <v>1</v>
      </c>
      <c r="AR37" s="53">
        <f t="shared" si="2"/>
        <v>0</v>
      </c>
      <c r="AS37" s="53" t="str">
        <f t="shared" si="6"/>
        <v/>
      </c>
      <c r="AT37" s="53">
        <f t="shared" si="3"/>
        <v>0</v>
      </c>
      <c r="AU37" s="53">
        <f t="shared" si="7"/>
        <v>0</v>
      </c>
      <c r="AW37" s="28" t="s">
        <v>59</v>
      </c>
    </row>
    <row r="38" spans="1:57" ht="15" customHeight="1">
      <c r="A38" s="5"/>
      <c r="B38" s="40">
        <v>12</v>
      </c>
      <c r="C38" s="103"/>
      <c r="D38" s="104"/>
      <c r="E38" s="104"/>
      <c r="F38" s="105"/>
      <c r="G38" s="106"/>
      <c r="H38" s="106"/>
      <c r="I38" s="106"/>
      <c r="J38" s="107"/>
      <c r="K38" s="108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10"/>
      <c r="X38" s="111"/>
      <c r="Y38" s="112"/>
      <c r="Z38" s="113"/>
      <c r="AA38" s="114"/>
      <c r="AB38" s="115"/>
      <c r="AC38" s="111"/>
      <c r="AD38" s="112"/>
      <c r="AE38" s="112"/>
      <c r="AF38" s="113"/>
      <c r="AG38" s="98"/>
      <c r="AH38" s="99"/>
      <c r="AI38" s="100" t="str">
        <f t="shared" si="0"/>
        <v/>
      </c>
      <c r="AJ38" s="101"/>
      <c r="AK38" s="101"/>
      <c r="AL38" s="102"/>
      <c r="AN38" s="5">
        <f t="shared" si="4"/>
        <v>0</v>
      </c>
      <c r="AO38" s="48">
        <f t="shared" si="1"/>
        <v>1</v>
      </c>
      <c r="AP38" s="2">
        <f t="shared" si="5"/>
        <v>1</v>
      </c>
      <c r="AR38" s="53">
        <f t="shared" si="2"/>
        <v>0</v>
      </c>
      <c r="AS38" s="53" t="str">
        <f t="shared" si="6"/>
        <v/>
      </c>
      <c r="AT38" s="53">
        <f t="shared" si="3"/>
        <v>0</v>
      </c>
      <c r="AU38" s="53">
        <f t="shared" si="7"/>
        <v>0</v>
      </c>
      <c r="AW38" s="28" t="s">
        <v>60</v>
      </c>
    </row>
    <row r="39" spans="1:57" ht="15" customHeight="1">
      <c r="A39" s="5"/>
      <c r="B39" s="40">
        <v>13</v>
      </c>
      <c r="C39" s="103"/>
      <c r="D39" s="104"/>
      <c r="E39" s="104"/>
      <c r="F39" s="105"/>
      <c r="G39" s="106"/>
      <c r="H39" s="106"/>
      <c r="I39" s="106"/>
      <c r="J39" s="107"/>
      <c r="K39" s="108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10"/>
      <c r="X39" s="111"/>
      <c r="Y39" s="112"/>
      <c r="Z39" s="113"/>
      <c r="AA39" s="114"/>
      <c r="AB39" s="115"/>
      <c r="AC39" s="111"/>
      <c r="AD39" s="112"/>
      <c r="AE39" s="112"/>
      <c r="AF39" s="113"/>
      <c r="AG39" s="98"/>
      <c r="AH39" s="99"/>
      <c r="AI39" s="100" t="str">
        <f t="shared" si="0"/>
        <v/>
      </c>
      <c r="AJ39" s="101"/>
      <c r="AK39" s="101"/>
      <c r="AL39" s="102"/>
      <c r="AN39" s="5">
        <f t="shared" si="4"/>
        <v>0</v>
      </c>
      <c r="AO39" s="48">
        <f t="shared" si="1"/>
        <v>1</v>
      </c>
      <c r="AP39" s="2">
        <f t="shared" si="5"/>
        <v>1</v>
      </c>
      <c r="AR39" s="53">
        <f t="shared" si="2"/>
        <v>0</v>
      </c>
      <c r="AS39" s="53" t="str">
        <f t="shared" si="6"/>
        <v/>
      </c>
      <c r="AT39" s="53">
        <f t="shared" si="3"/>
        <v>0</v>
      </c>
      <c r="AU39" s="53">
        <f t="shared" si="7"/>
        <v>0</v>
      </c>
    </row>
    <row r="40" spans="1:57" ht="15" customHeight="1">
      <c r="A40" s="5"/>
      <c r="B40" s="40">
        <v>14</v>
      </c>
      <c r="C40" s="103"/>
      <c r="D40" s="104"/>
      <c r="E40" s="104"/>
      <c r="F40" s="105"/>
      <c r="G40" s="106"/>
      <c r="H40" s="106"/>
      <c r="I40" s="106"/>
      <c r="J40" s="107"/>
      <c r="K40" s="108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10"/>
      <c r="X40" s="111"/>
      <c r="Y40" s="112"/>
      <c r="Z40" s="113"/>
      <c r="AA40" s="114"/>
      <c r="AB40" s="115"/>
      <c r="AC40" s="111"/>
      <c r="AD40" s="112"/>
      <c r="AE40" s="112"/>
      <c r="AF40" s="113"/>
      <c r="AG40" s="98"/>
      <c r="AH40" s="99"/>
      <c r="AI40" s="100" t="str">
        <f t="shared" si="0"/>
        <v/>
      </c>
      <c r="AJ40" s="101"/>
      <c r="AK40" s="101"/>
      <c r="AL40" s="102"/>
      <c r="AN40" s="5">
        <f t="shared" si="4"/>
        <v>0</v>
      </c>
      <c r="AO40" s="48">
        <f t="shared" si="1"/>
        <v>1</v>
      </c>
      <c r="AP40" s="2">
        <f t="shared" si="5"/>
        <v>1</v>
      </c>
      <c r="AR40" s="53">
        <f t="shared" si="2"/>
        <v>0</v>
      </c>
      <c r="AS40" s="53" t="str">
        <f t="shared" si="6"/>
        <v/>
      </c>
      <c r="AT40" s="53">
        <f t="shared" si="3"/>
        <v>0</v>
      </c>
      <c r="AU40" s="53">
        <f t="shared" si="7"/>
        <v>0</v>
      </c>
      <c r="AW40" s="120" t="s">
        <v>61</v>
      </c>
      <c r="AX40" s="120"/>
      <c r="AY40" s="120"/>
      <c r="AZ40" s="120"/>
      <c r="BA40" s="120"/>
      <c r="BB40" s="120"/>
      <c r="BC40" s="120"/>
      <c r="BD40" s="120"/>
      <c r="BE40" s="120"/>
    </row>
    <row r="41" spans="1:57" ht="15" customHeight="1">
      <c r="A41" s="5"/>
      <c r="B41" s="40">
        <v>15</v>
      </c>
      <c r="C41" s="103"/>
      <c r="D41" s="104"/>
      <c r="E41" s="104"/>
      <c r="F41" s="105"/>
      <c r="G41" s="106"/>
      <c r="H41" s="106"/>
      <c r="I41" s="106"/>
      <c r="J41" s="107"/>
      <c r="K41" s="108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10"/>
      <c r="X41" s="111"/>
      <c r="Y41" s="112"/>
      <c r="Z41" s="113"/>
      <c r="AA41" s="114"/>
      <c r="AB41" s="115"/>
      <c r="AC41" s="111"/>
      <c r="AD41" s="112"/>
      <c r="AE41" s="112"/>
      <c r="AF41" s="113"/>
      <c r="AG41" s="98"/>
      <c r="AH41" s="99"/>
      <c r="AI41" s="100" t="str">
        <f t="shared" si="0"/>
        <v/>
      </c>
      <c r="AJ41" s="101"/>
      <c r="AK41" s="101"/>
      <c r="AL41" s="102"/>
      <c r="AN41" s="5">
        <f>IFERROR(1/COUNTIF($AG$27:$AH$56,AG41),0)</f>
        <v>0</v>
      </c>
      <c r="AO41" s="48">
        <f t="shared" si="1"/>
        <v>1</v>
      </c>
      <c r="AP41" s="2">
        <f t="shared" si="5"/>
        <v>1</v>
      </c>
      <c r="AR41" s="53">
        <f t="shared" si="2"/>
        <v>0</v>
      </c>
      <c r="AS41" s="53" t="str">
        <f t="shared" si="6"/>
        <v/>
      </c>
      <c r="AT41" s="53">
        <f t="shared" si="3"/>
        <v>0</v>
      </c>
      <c r="AU41" s="53">
        <f t="shared" si="7"/>
        <v>0</v>
      </c>
      <c r="AW41" s="119" t="s">
        <v>85</v>
      </c>
      <c r="AX41" s="119"/>
      <c r="AY41" s="119"/>
      <c r="AZ41" s="119"/>
      <c r="BA41" s="119"/>
      <c r="BB41" s="119"/>
      <c r="BC41" s="119"/>
      <c r="BD41" s="119"/>
      <c r="BE41" s="119"/>
    </row>
    <row r="42" spans="1:57" ht="15" customHeight="1">
      <c r="A42" s="5"/>
      <c r="B42" s="40">
        <v>16</v>
      </c>
      <c r="C42" s="103"/>
      <c r="D42" s="104"/>
      <c r="E42" s="104"/>
      <c r="F42" s="105"/>
      <c r="G42" s="106"/>
      <c r="H42" s="106"/>
      <c r="I42" s="106"/>
      <c r="J42" s="107"/>
      <c r="K42" s="108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10"/>
      <c r="X42" s="111"/>
      <c r="Y42" s="112"/>
      <c r="Z42" s="113"/>
      <c r="AA42" s="114"/>
      <c r="AB42" s="115"/>
      <c r="AC42" s="111"/>
      <c r="AD42" s="112"/>
      <c r="AE42" s="112"/>
      <c r="AF42" s="113"/>
      <c r="AG42" s="98"/>
      <c r="AH42" s="99"/>
      <c r="AI42" s="100" t="str">
        <f t="shared" si="0"/>
        <v/>
      </c>
      <c r="AJ42" s="101"/>
      <c r="AK42" s="101"/>
      <c r="AL42" s="102"/>
      <c r="AN42" s="5">
        <f t="shared" si="4"/>
        <v>0</v>
      </c>
      <c r="AO42" s="48">
        <f t="shared" si="1"/>
        <v>1</v>
      </c>
      <c r="AP42" s="2">
        <f t="shared" si="5"/>
        <v>1</v>
      </c>
      <c r="AR42" s="53">
        <f t="shared" si="2"/>
        <v>0</v>
      </c>
      <c r="AS42" s="53" t="str">
        <f t="shared" si="6"/>
        <v/>
      </c>
      <c r="AT42" s="53">
        <f t="shared" si="3"/>
        <v>0</v>
      </c>
      <c r="AU42" s="53">
        <f t="shared" si="7"/>
        <v>0</v>
      </c>
      <c r="AW42" s="119" t="s">
        <v>89</v>
      </c>
      <c r="AX42" s="119"/>
      <c r="AY42" s="119"/>
      <c r="AZ42" s="119"/>
      <c r="BA42" s="119"/>
      <c r="BB42" s="119"/>
      <c r="BC42" s="119"/>
      <c r="BD42" s="119"/>
      <c r="BE42" s="119"/>
    </row>
    <row r="43" spans="1:57" ht="15" customHeight="1">
      <c r="A43" s="5"/>
      <c r="B43" s="40">
        <v>17</v>
      </c>
      <c r="C43" s="103"/>
      <c r="D43" s="104"/>
      <c r="E43" s="104"/>
      <c r="F43" s="105"/>
      <c r="G43" s="106"/>
      <c r="H43" s="106"/>
      <c r="I43" s="106"/>
      <c r="J43" s="107"/>
      <c r="K43" s="108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10"/>
      <c r="X43" s="111"/>
      <c r="Y43" s="112"/>
      <c r="Z43" s="113"/>
      <c r="AA43" s="114"/>
      <c r="AB43" s="115"/>
      <c r="AC43" s="111"/>
      <c r="AD43" s="112"/>
      <c r="AE43" s="112"/>
      <c r="AF43" s="113"/>
      <c r="AG43" s="98"/>
      <c r="AH43" s="99"/>
      <c r="AI43" s="100" t="str">
        <f t="shared" si="0"/>
        <v/>
      </c>
      <c r="AJ43" s="101"/>
      <c r="AK43" s="101"/>
      <c r="AL43" s="102"/>
      <c r="AN43" s="5">
        <f t="shared" si="4"/>
        <v>0</v>
      </c>
      <c r="AO43" s="48">
        <f t="shared" si="1"/>
        <v>1</v>
      </c>
      <c r="AP43" s="2">
        <f t="shared" si="5"/>
        <v>1</v>
      </c>
      <c r="AR43" s="53">
        <f t="shared" si="2"/>
        <v>0</v>
      </c>
      <c r="AS43" s="53" t="str">
        <f t="shared" si="6"/>
        <v/>
      </c>
      <c r="AT43" s="53">
        <f t="shared" si="3"/>
        <v>0</v>
      </c>
      <c r="AU43" s="53">
        <f t="shared" si="7"/>
        <v>0</v>
      </c>
    </row>
    <row r="44" spans="1:57" ht="15" customHeight="1">
      <c r="A44" s="5"/>
      <c r="B44" s="40">
        <v>18</v>
      </c>
      <c r="C44" s="103"/>
      <c r="D44" s="104"/>
      <c r="E44" s="104"/>
      <c r="F44" s="105"/>
      <c r="G44" s="106"/>
      <c r="H44" s="106"/>
      <c r="I44" s="106"/>
      <c r="J44" s="107"/>
      <c r="K44" s="108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10"/>
      <c r="X44" s="111"/>
      <c r="Y44" s="112"/>
      <c r="Z44" s="113"/>
      <c r="AA44" s="114"/>
      <c r="AB44" s="115"/>
      <c r="AC44" s="111"/>
      <c r="AD44" s="112"/>
      <c r="AE44" s="112"/>
      <c r="AF44" s="113"/>
      <c r="AG44" s="98"/>
      <c r="AH44" s="99"/>
      <c r="AI44" s="100" t="str">
        <f t="shared" si="0"/>
        <v/>
      </c>
      <c r="AJ44" s="101"/>
      <c r="AK44" s="101"/>
      <c r="AL44" s="102"/>
      <c r="AN44" s="5">
        <f t="shared" si="4"/>
        <v>0</v>
      </c>
      <c r="AO44" s="48">
        <f t="shared" si="1"/>
        <v>1</v>
      </c>
      <c r="AP44" s="2">
        <f t="shared" si="5"/>
        <v>1</v>
      </c>
      <c r="AR44" s="53">
        <f t="shared" si="2"/>
        <v>0</v>
      </c>
      <c r="AS44" s="53" t="str">
        <f t="shared" si="6"/>
        <v/>
      </c>
      <c r="AT44" s="53">
        <f t="shared" si="3"/>
        <v>0</v>
      </c>
      <c r="AU44" s="53">
        <f t="shared" si="7"/>
        <v>0</v>
      </c>
    </row>
    <row r="45" spans="1:57" ht="15" customHeight="1">
      <c r="A45" s="5"/>
      <c r="B45" s="40">
        <v>19</v>
      </c>
      <c r="C45" s="103"/>
      <c r="D45" s="104"/>
      <c r="E45" s="104"/>
      <c r="F45" s="105"/>
      <c r="G45" s="106"/>
      <c r="H45" s="106"/>
      <c r="I45" s="106"/>
      <c r="J45" s="107"/>
      <c r="K45" s="116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8"/>
      <c r="X45" s="111"/>
      <c r="Y45" s="112"/>
      <c r="Z45" s="113"/>
      <c r="AA45" s="114"/>
      <c r="AB45" s="115"/>
      <c r="AC45" s="111"/>
      <c r="AD45" s="112"/>
      <c r="AE45" s="112"/>
      <c r="AF45" s="113"/>
      <c r="AG45" s="98"/>
      <c r="AH45" s="99"/>
      <c r="AI45" s="100" t="str">
        <f t="shared" si="0"/>
        <v/>
      </c>
      <c r="AJ45" s="101"/>
      <c r="AK45" s="101"/>
      <c r="AL45" s="102"/>
      <c r="AN45" s="5">
        <f t="shared" si="4"/>
        <v>0</v>
      </c>
      <c r="AO45" s="48">
        <f t="shared" si="1"/>
        <v>1</v>
      </c>
      <c r="AP45" s="2">
        <f t="shared" si="5"/>
        <v>1</v>
      </c>
      <c r="AR45" s="53">
        <f t="shared" si="2"/>
        <v>0</v>
      </c>
      <c r="AS45" s="53" t="str">
        <f t="shared" si="6"/>
        <v/>
      </c>
      <c r="AT45" s="53">
        <f t="shared" si="3"/>
        <v>0</v>
      </c>
      <c r="AU45" s="53">
        <f t="shared" si="7"/>
        <v>0</v>
      </c>
    </row>
    <row r="46" spans="1:57" ht="15" customHeight="1">
      <c r="A46" s="5"/>
      <c r="B46" s="40">
        <v>20</v>
      </c>
      <c r="C46" s="103"/>
      <c r="D46" s="104"/>
      <c r="E46" s="104"/>
      <c r="F46" s="105"/>
      <c r="G46" s="106"/>
      <c r="H46" s="106"/>
      <c r="I46" s="106"/>
      <c r="J46" s="107"/>
      <c r="K46" s="108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10"/>
      <c r="X46" s="111"/>
      <c r="Y46" s="112"/>
      <c r="Z46" s="113"/>
      <c r="AA46" s="114"/>
      <c r="AB46" s="115"/>
      <c r="AC46" s="111"/>
      <c r="AD46" s="112"/>
      <c r="AE46" s="112"/>
      <c r="AF46" s="113"/>
      <c r="AG46" s="98"/>
      <c r="AH46" s="99"/>
      <c r="AI46" s="100" t="str">
        <f t="shared" si="0"/>
        <v/>
      </c>
      <c r="AJ46" s="101"/>
      <c r="AK46" s="101"/>
      <c r="AL46" s="102"/>
      <c r="AN46" s="5">
        <f t="shared" si="4"/>
        <v>0</v>
      </c>
      <c r="AO46" s="48">
        <f t="shared" si="1"/>
        <v>1</v>
      </c>
      <c r="AP46" s="2">
        <f t="shared" si="5"/>
        <v>1</v>
      </c>
      <c r="AR46" s="53">
        <f t="shared" si="2"/>
        <v>0</v>
      </c>
      <c r="AS46" s="53" t="str">
        <f t="shared" si="6"/>
        <v/>
      </c>
      <c r="AT46" s="53">
        <f t="shared" si="3"/>
        <v>0</v>
      </c>
      <c r="AU46" s="53">
        <f t="shared" si="7"/>
        <v>0</v>
      </c>
    </row>
    <row r="47" spans="1:57" ht="15" customHeight="1">
      <c r="A47" s="5"/>
      <c r="B47" s="40">
        <v>21</v>
      </c>
      <c r="C47" s="103"/>
      <c r="D47" s="104"/>
      <c r="E47" s="104"/>
      <c r="F47" s="105"/>
      <c r="G47" s="106"/>
      <c r="H47" s="106"/>
      <c r="I47" s="106"/>
      <c r="J47" s="107"/>
      <c r="K47" s="108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10"/>
      <c r="X47" s="111"/>
      <c r="Y47" s="112"/>
      <c r="Z47" s="113"/>
      <c r="AA47" s="114"/>
      <c r="AB47" s="115"/>
      <c r="AC47" s="111"/>
      <c r="AD47" s="112"/>
      <c r="AE47" s="112"/>
      <c r="AF47" s="113"/>
      <c r="AG47" s="98"/>
      <c r="AH47" s="99"/>
      <c r="AI47" s="100" t="str">
        <f t="shared" si="0"/>
        <v/>
      </c>
      <c r="AJ47" s="101"/>
      <c r="AK47" s="101"/>
      <c r="AL47" s="102"/>
      <c r="AN47" s="5">
        <f t="shared" si="4"/>
        <v>0</v>
      </c>
      <c r="AO47" s="48">
        <f t="shared" si="1"/>
        <v>1</v>
      </c>
      <c r="AP47" s="2">
        <f t="shared" si="5"/>
        <v>1</v>
      </c>
      <c r="AR47" s="53">
        <f t="shared" si="2"/>
        <v>0</v>
      </c>
      <c r="AS47" s="53" t="str">
        <f t="shared" si="6"/>
        <v/>
      </c>
      <c r="AT47" s="53">
        <f t="shared" si="3"/>
        <v>0</v>
      </c>
      <c r="AU47" s="53">
        <f t="shared" si="7"/>
        <v>0</v>
      </c>
    </row>
    <row r="48" spans="1:57" ht="15" customHeight="1">
      <c r="A48" s="5"/>
      <c r="B48" s="40">
        <v>22</v>
      </c>
      <c r="C48" s="103"/>
      <c r="D48" s="104"/>
      <c r="E48" s="104"/>
      <c r="F48" s="105"/>
      <c r="G48" s="106"/>
      <c r="H48" s="106"/>
      <c r="I48" s="106"/>
      <c r="J48" s="107"/>
      <c r="K48" s="108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10"/>
      <c r="X48" s="111"/>
      <c r="Y48" s="112"/>
      <c r="Z48" s="113"/>
      <c r="AA48" s="114"/>
      <c r="AB48" s="115"/>
      <c r="AC48" s="111"/>
      <c r="AD48" s="112"/>
      <c r="AE48" s="112"/>
      <c r="AF48" s="113"/>
      <c r="AG48" s="98"/>
      <c r="AH48" s="99"/>
      <c r="AI48" s="100" t="str">
        <f t="shared" si="0"/>
        <v/>
      </c>
      <c r="AJ48" s="101"/>
      <c r="AK48" s="101"/>
      <c r="AL48" s="102"/>
      <c r="AN48" s="5">
        <f t="shared" si="4"/>
        <v>0</v>
      </c>
      <c r="AO48" s="48">
        <f t="shared" si="1"/>
        <v>1</v>
      </c>
      <c r="AP48" s="2">
        <f t="shared" si="5"/>
        <v>1</v>
      </c>
      <c r="AR48" s="53">
        <f t="shared" si="2"/>
        <v>0</v>
      </c>
      <c r="AS48" s="53" t="str">
        <f t="shared" si="6"/>
        <v/>
      </c>
      <c r="AT48" s="53">
        <f t="shared" si="3"/>
        <v>0</v>
      </c>
      <c r="AU48" s="53">
        <f t="shared" si="7"/>
        <v>0</v>
      </c>
    </row>
    <row r="49" spans="1:47" ht="15" customHeight="1">
      <c r="A49" s="5"/>
      <c r="B49" s="40">
        <v>23</v>
      </c>
      <c r="C49" s="103"/>
      <c r="D49" s="104"/>
      <c r="E49" s="104"/>
      <c r="F49" s="105"/>
      <c r="G49" s="106"/>
      <c r="H49" s="106"/>
      <c r="I49" s="106"/>
      <c r="J49" s="107"/>
      <c r="K49" s="108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10"/>
      <c r="X49" s="111"/>
      <c r="Y49" s="112"/>
      <c r="Z49" s="113"/>
      <c r="AA49" s="114"/>
      <c r="AB49" s="115"/>
      <c r="AC49" s="111"/>
      <c r="AD49" s="112"/>
      <c r="AE49" s="112"/>
      <c r="AF49" s="113"/>
      <c r="AG49" s="98"/>
      <c r="AH49" s="99"/>
      <c r="AI49" s="100" t="str">
        <f t="shared" si="0"/>
        <v/>
      </c>
      <c r="AJ49" s="101"/>
      <c r="AK49" s="101"/>
      <c r="AL49" s="102"/>
      <c r="AN49" s="5">
        <f t="shared" si="4"/>
        <v>0</v>
      </c>
      <c r="AO49" s="48">
        <f t="shared" si="1"/>
        <v>1</v>
      </c>
      <c r="AP49" s="2">
        <f t="shared" si="5"/>
        <v>1</v>
      </c>
      <c r="AR49" s="53">
        <f t="shared" si="2"/>
        <v>0</v>
      </c>
      <c r="AS49" s="53" t="str">
        <f t="shared" si="6"/>
        <v/>
      </c>
      <c r="AT49" s="53">
        <f t="shared" si="3"/>
        <v>0</v>
      </c>
      <c r="AU49" s="53">
        <f t="shared" si="7"/>
        <v>0</v>
      </c>
    </row>
    <row r="50" spans="1:47" ht="15" customHeight="1">
      <c r="A50" s="5"/>
      <c r="B50" s="40">
        <v>24</v>
      </c>
      <c r="C50" s="103"/>
      <c r="D50" s="104"/>
      <c r="E50" s="104"/>
      <c r="F50" s="105"/>
      <c r="G50" s="106"/>
      <c r="H50" s="106"/>
      <c r="I50" s="106"/>
      <c r="J50" s="107"/>
      <c r="K50" s="108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10"/>
      <c r="X50" s="111"/>
      <c r="Y50" s="112"/>
      <c r="Z50" s="113"/>
      <c r="AA50" s="114"/>
      <c r="AB50" s="115"/>
      <c r="AC50" s="111"/>
      <c r="AD50" s="112"/>
      <c r="AE50" s="112"/>
      <c r="AF50" s="113"/>
      <c r="AG50" s="98"/>
      <c r="AH50" s="99"/>
      <c r="AI50" s="100" t="str">
        <f t="shared" si="0"/>
        <v/>
      </c>
      <c r="AJ50" s="101"/>
      <c r="AK50" s="101"/>
      <c r="AL50" s="102"/>
      <c r="AN50" s="5">
        <f t="shared" si="4"/>
        <v>0</v>
      </c>
      <c r="AO50" s="48">
        <f t="shared" si="1"/>
        <v>1</v>
      </c>
      <c r="AP50" s="2">
        <f t="shared" si="5"/>
        <v>1</v>
      </c>
      <c r="AR50" s="53">
        <f t="shared" si="2"/>
        <v>0</v>
      </c>
      <c r="AS50" s="53" t="str">
        <f t="shared" si="6"/>
        <v/>
      </c>
      <c r="AT50" s="53">
        <f t="shared" si="3"/>
        <v>0</v>
      </c>
      <c r="AU50" s="53">
        <f t="shared" si="7"/>
        <v>0</v>
      </c>
    </row>
    <row r="51" spans="1:47" ht="15" customHeight="1">
      <c r="A51" s="5"/>
      <c r="B51" s="40">
        <v>25</v>
      </c>
      <c r="C51" s="103"/>
      <c r="D51" s="104"/>
      <c r="E51" s="104"/>
      <c r="F51" s="105"/>
      <c r="G51" s="106"/>
      <c r="H51" s="106"/>
      <c r="I51" s="106"/>
      <c r="J51" s="107"/>
      <c r="K51" s="108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10"/>
      <c r="X51" s="111"/>
      <c r="Y51" s="112"/>
      <c r="Z51" s="113"/>
      <c r="AA51" s="114"/>
      <c r="AB51" s="115"/>
      <c r="AC51" s="111"/>
      <c r="AD51" s="112"/>
      <c r="AE51" s="112"/>
      <c r="AF51" s="113"/>
      <c r="AG51" s="98"/>
      <c r="AH51" s="99"/>
      <c r="AI51" s="100" t="str">
        <f t="shared" si="0"/>
        <v/>
      </c>
      <c r="AJ51" s="101"/>
      <c r="AK51" s="101"/>
      <c r="AL51" s="102"/>
      <c r="AN51" s="5">
        <f t="shared" si="4"/>
        <v>0</v>
      </c>
      <c r="AO51" s="48">
        <f t="shared" si="1"/>
        <v>1</v>
      </c>
      <c r="AP51" s="2">
        <f t="shared" si="5"/>
        <v>1</v>
      </c>
      <c r="AR51" s="53">
        <f t="shared" si="2"/>
        <v>0</v>
      </c>
      <c r="AS51" s="53" t="str">
        <f t="shared" si="6"/>
        <v/>
      </c>
      <c r="AT51" s="53">
        <f t="shared" si="3"/>
        <v>0</v>
      </c>
      <c r="AU51" s="53">
        <f t="shared" si="7"/>
        <v>0</v>
      </c>
    </row>
    <row r="52" spans="1:47" ht="15" customHeight="1">
      <c r="A52" s="5"/>
      <c r="B52" s="40">
        <v>26</v>
      </c>
      <c r="C52" s="103"/>
      <c r="D52" s="104"/>
      <c r="E52" s="104"/>
      <c r="F52" s="105"/>
      <c r="G52" s="106"/>
      <c r="H52" s="106"/>
      <c r="I52" s="106"/>
      <c r="J52" s="107"/>
      <c r="K52" s="108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10"/>
      <c r="X52" s="111"/>
      <c r="Y52" s="112"/>
      <c r="Z52" s="113"/>
      <c r="AA52" s="114"/>
      <c r="AB52" s="115"/>
      <c r="AC52" s="111"/>
      <c r="AD52" s="112"/>
      <c r="AE52" s="112"/>
      <c r="AF52" s="113"/>
      <c r="AG52" s="98"/>
      <c r="AH52" s="99"/>
      <c r="AI52" s="100" t="str">
        <f t="shared" si="0"/>
        <v/>
      </c>
      <c r="AJ52" s="101"/>
      <c r="AK52" s="101"/>
      <c r="AL52" s="102"/>
      <c r="AN52" s="5">
        <f t="shared" si="4"/>
        <v>0</v>
      </c>
      <c r="AO52" s="48">
        <f t="shared" si="1"/>
        <v>1</v>
      </c>
      <c r="AP52" s="2">
        <f t="shared" si="5"/>
        <v>1</v>
      </c>
      <c r="AR52" s="53">
        <f t="shared" si="2"/>
        <v>0</v>
      </c>
      <c r="AS52" s="53" t="str">
        <f t="shared" si="6"/>
        <v/>
      </c>
      <c r="AT52" s="53">
        <f t="shared" si="3"/>
        <v>0</v>
      </c>
      <c r="AU52" s="53">
        <f t="shared" si="7"/>
        <v>0</v>
      </c>
    </row>
    <row r="53" spans="1:47" ht="15" customHeight="1">
      <c r="A53" s="5"/>
      <c r="B53" s="40">
        <v>27</v>
      </c>
      <c r="C53" s="103"/>
      <c r="D53" s="104"/>
      <c r="E53" s="104"/>
      <c r="F53" s="105"/>
      <c r="G53" s="106"/>
      <c r="H53" s="106"/>
      <c r="I53" s="106"/>
      <c r="J53" s="107"/>
      <c r="K53" s="108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10"/>
      <c r="X53" s="111"/>
      <c r="Y53" s="112"/>
      <c r="Z53" s="113"/>
      <c r="AA53" s="114"/>
      <c r="AB53" s="115"/>
      <c r="AC53" s="111"/>
      <c r="AD53" s="112"/>
      <c r="AE53" s="112"/>
      <c r="AF53" s="113"/>
      <c r="AG53" s="98"/>
      <c r="AH53" s="99"/>
      <c r="AI53" s="100" t="str">
        <f t="shared" si="0"/>
        <v/>
      </c>
      <c r="AJ53" s="101"/>
      <c r="AK53" s="101"/>
      <c r="AL53" s="102"/>
      <c r="AN53" s="5">
        <f t="shared" si="4"/>
        <v>0</v>
      </c>
      <c r="AO53" s="48">
        <f t="shared" si="1"/>
        <v>1</v>
      </c>
      <c r="AP53" s="2">
        <f t="shared" si="5"/>
        <v>1</v>
      </c>
      <c r="AR53" s="53">
        <f t="shared" si="2"/>
        <v>0</v>
      </c>
      <c r="AS53" s="53" t="str">
        <f t="shared" si="6"/>
        <v/>
      </c>
      <c r="AT53" s="53">
        <f t="shared" si="3"/>
        <v>0</v>
      </c>
      <c r="AU53" s="53">
        <f t="shared" si="7"/>
        <v>0</v>
      </c>
    </row>
    <row r="54" spans="1:47" ht="15" customHeight="1">
      <c r="A54" s="5"/>
      <c r="B54" s="40">
        <v>28</v>
      </c>
      <c r="C54" s="103"/>
      <c r="D54" s="104"/>
      <c r="E54" s="104"/>
      <c r="F54" s="105"/>
      <c r="G54" s="106"/>
      <c r="H54" s="106"/>
      <c r="I54" s="106"/>
      <c r="J54" s="107"/>
      <c r="K54" s="108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10"/>
      <c r="X54" s="111"/>
      <c r="Y54" s="112"/>
      <c r="Z54" s="113"/>
      <c r="AA54" s="114"/>
      <c r="AB54" s="115"/>
      <c r="AC54" s="111"/>
      <c r="AD54" s="112"/>
      <c r="AE54" s="112"/>
      <c r="AF54" s="113"/>
      <c r="AG54" s="98"/>
      <c r="AH54" s="99"/>
      <c r="AI54" s="100" t="str">
        <f t="shared" si="0"/>
        <v/>
      </c>
      <c r="AJ54" s="101"/>
      <c r="AK54" s="101"/>
      <c r="AL54" s="102"/>
      <c r="AN54" s="5">
        <f t="shared" si="4"/>
        <v>0</v>
      </c>
      <c r="AO54" s="48">
        <f t="shared" si="1"/>
        <v>1</v>
      </c>
      <c r="AP54" s="2">
        <f t="shared" si="5"/>
        <v>1</v>
      </c>
      <c r="AR54" s="53">
        <f t="shared" si="2"/>
        <v>0</v>
      </c>
      <c r="AS54" s="53" t="str">
        <f t="shared" si="6"/>
        <v/>
      </c>
      <c r="AT54" s="53">
        <f t="shared" si="3"/>
        <v>0</v>
      </c>
      <c r="AU54" s="53">
        <f t="shared" si="7"/>
        <v>0</v>
      </c>
    </row>
    <row r="55" spans="1:47" ht="15" customHeight="1">
      <c r="A55" s="5"/>
      <c r="B55" s="40">
        <v>29</v>
      </c>
      <c r="C55" s="103"/>
      <c r="D55" s="104"/>
      <c r="E55" s="104"/>
      <c r="F55" s="105"/>
      <c r="G55" s="106"/>
      <c r="H55" s="106"/>
      <c r="I55" s="106"/>
      <c r="J55" s="107"/>
      <c r="K55" s="108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10"/>
      <c r="X55" s="111"/>
      <c r="Y55" s="112"/>
      <c r="Z55" s="113"/>
      <c r="AA55" s="114"/>
      <c r="AB55" s="115"/>
      <c r="AC55" s="111"/>
      <c r="AD55" s="112"/>
      <c r="AE55" s="112"/>
      <c r="AF55" s="113"/>
      <c r="AG55" s="98"/>
      <c r="AH55" s="99"/>
      <c r="AI55" s="100" t="str">
        <f t="shared" si="0"/>
        <v/>
      </c>
      <c r="AJ55" s="101"/>
      <c r="AK55" s="101"/>
      <c r="AL55" s="102"/>
      <c r="AN55" s="5">
        <f t="shared" si="4"/>
        <v>0</v>
      </c>
      <c r="AO55" s="48">
        <f t="shared" si="1"/>
        <v>1</v>
      </c>
      <c r="AP55" s="2">
        <f t="shared" si="5"/>
        <v>1</v>
      </c>
      <c r="AR55" s="53">
        <f t="shared" si="2"/>
        <v>0</v>
      </c>
      <c r="AS55" s="53" t="str">
        <f t="shared" si="6"/>
        <v/>
      </c>
      <c r="AT55" s="53">
        <f t="shared" si="3"/>
        <v>0</v>
      </c>
      <c r="AU55" s="53">
        <f t="shared" si="7"/>
        <v>0</v>
      </c>
    </row>
    <row r="56" spans="1:47" ht="15" customHeight="1" thickBot="1">
      <c r="A56" s="1"/>
      <c r="B56" s="41">
        <v>30</v>
      </c>
      <c r="C56" s="84"/>
      <c r="D56" s="85"/>
      <c r="E56" s="86"/>
      <c r="F56" s="87"/>
      <c r="G56" s="88"/>
      <c r="H56" s="88"/>
      <c r="I56" s="88"/>
      <c r="J56" s="89"/>
      <c r="K56" s="90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2"/>
      <c r="X56" s="93"/>
      <c r="Y56" s="94"/>
      <c r="Z56" s="95"/>
      <c r="AA56" s="96"/>
      <c r="AB56" s="97"/>
      <c r="AC56" s="93"/>
      <c r="AD56" s="94"/>
      <c r="AE56" s="94"/>
      <c r="AF56" s="95"/>
      <c r="AG56" s="68"/>
      <c r="AH56" s="69"/>
      <c r="AI56" s="70" t="str">
        <f t="shared" si="0"/>
        <v/>
      </c>
      <c r="AJ56" s="71"/>
      <c r="AK56" s="71"/>
      <c r="AL56" s="72"/>
      <c r="AN56" s="1">
        <f t="shared" si="4"/>
        <v>0</v>
      </c>
      <c r="AO56" s="48">
        <f t="shared" si="1"/>
        <v>1</v>
      </c>
      <c r="AP56" s="2">
        <f t="shared" si="5"/>
        <v>1</v>
      </c>
      <c r="AQ56" s="2">
        <f>COUNTIF(AI27:AL56,"入力不足あり")</f>
        <v>0</v>
      </c>
      <c r="AR56" s="54">
        <f t="shared" si="2"/>
        <v>0</v>
      </c>
      <c r="AS56" s="59" t="str">
        <f t="shared" ref="AS56" si="8">IF(X56="","",VALUE(IF(AR56&gt;0,(AR56-ROUNDDOWN(AR56,0))*10,(AR56-ROUNDDOWN(AR56,0))*-10)))</f>
        <v/>
      </c>
      <c r="AT56" s="54">
        <f t="shared" si="3"/>
        <v>0</v>
      </c>
      <c r="AU56" s="53">
        <f t="shared" si="7"/>
        <v>0</v>
      </c>
    </row>
    <row r="57" spans="1:47" ht="15" customHeight="1" thickTop="1">
      <c r="A57" s="1"/>
      <c r="B57" s="73" t="s">
        <v>81</v>
      </c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5"/>
      <c r="AC57" s="76"/>
      <c r="AD57" s="77"/>
      <c r="AE57" s="77"/>
      <c r="AF57" s="78"/>
      <c r="AG57" s="79"/>
      <c r="AH57" s="80"/>
      <c r="AI57" s="81">
        <f>SUM(AI27:AL56)</f>
        <v>160000</v>
      </c>
      <c r="AJ57" s="82"/>
      <c r="AK57" s="82"/>
      <c r="AL57" s="83"/>
      <c r="AN57" s="2">
        <f>COUNT(AG27:AG56)</f>
        <v>1</v>
      </c>
      <c r="AO57" s="2">
        <f>LARGE(AG27:AG56,AN57)</f>
        <v>10</v>
      </c>
      <c r="AP57" s="35">
        <f>SUM(AN27:AN56)</f>
        <v>1</v>
      </c>
      <c r="AQ57" s="35"/>
      <c r="AR57" s="35"/>
      <c r="AS57" s="35"/>
      <c r="AT57" s="35"/>
    </row>
    <row r="58" spans="1:47" ht="12.95" customHeight="1"/>
    <row r="59" spans="1:47" ht="12.95" customHeight="1"/>
    <row r="60" spans="1:47" ht="12.95" customHeight="1"/>
    <row r="61" spans="1:47" ht="15" customHeight="1"/>
  </sheetData>
  <sheetProtection algorithmName="SHA-512" hashValue="q/xfTxwoEfqy3f65UjtrsAJbXR+2/GuCJmKB48vcE5x2PJTBr8tXwLMW5WgM6R3xRHxhYthabqSM8Sio/gC1qg==" saltValue="jkxlENLrqCAAhqB8DrlhwQ==" spinCount="100000" sheet="1" objects="1" scenarios="1"/>
  <mergeCells count="332">
    <mergeCell ref="B7:G7"/>
    <mergeCell ref="H7:M7"/>
    <mergeCell ref="N7:T7"/>
    <mergeCell ref="V7:X7"/>
    <mergeCell ref="Y7:AL7"/>
    <mergeCell ref="AW7:AX7"/>
    <mergeCell ref="B2:T2"/>
    <mergeCell ref="AB2:AE2"/>
    <mergeCell ref="AF2:AL2"/>
    <mergeCell ref="AN2:AP2"/>
    <mergeCell ref="B4:T4"/>
    <mergeCell ref="B6:G6"/>
    <mergeCell ref="H6:M6"/>
    <mergeCell ref="N6:T6"/>
    <mergeCell ref="V6:X6"/>
    <mergeCell ref="Y6:AL6"/>
    <mergeCell ref="V9:Y9"/>
    <mergeCell ref="AW9:BE9"/>
    <mergeCell ref="B10:E10"/>
    <mergeCell ref="F10:J10"/>
    <mergeCell ref="K10:O10"/>
    <mergeCell ref="V10:X10"/>
    <mergeCell ref="Y10:AC10"/>
    <mergeCell ref="AD10:AF10"/>
    <mergeCell ref="AG10:AL10"/>
    <mergeCell ref="AW10:BE10"/>
    <mergeCell ref="B11:E11"/>
    <mergeCell ref="F11:J11"/>
    <mergeCell ref="K11:O11"/>
    <mergeCell ref="V11:X12"/>
    <mergeCell ref="Y11:AL11"/>
    <mergeCell ref="AW11:BE11"/>
    <mergeCell ref="B12:E12"/>
    <mergeCell ref="F12:J12"/>
    <mergeCell ref="K12:O12"/>
    <mergeCell ref="Y12:AL12"/>
    <mergeCell ref="B16:E16"/>
    <mergeCell ref="F16:J16"/>
    <mergeCell ref="K16:O16"/>
    <mergeCell ref="P16:T16"/>
    <mergeCell ref="B20:F20"/>
    <mergeCell ref="G20:N20"/>
    <mergeCell ref="AW12:BE12"/>
    <mergeCell ref="B13:E13"/>
    <mergeCell ref="F13:J13"/>
    <mergeCell ref="K13:O13"/>
    <mergeCell ref="V13:X14"/>
    <mergeCell ref="Y13:AJ14"/>
    <mergeCell ref="AK13:AL14"/>
    <mergeCell ref="B14:E14"/>
    <mergeCell ref="F14:J14"/>
    <mergeCell ref="K14:O14"/>
    <mergeCell ref="AW20:BA20"/>
    <mergeCell ref="B22:F22"/>
    <mergeCell ref="G22:W22"/>
    <mergeCell ref="AW22:BE22"/>
    <mergeCell ref="B23:F23"/>
    <mergeCell ref="G23:W23"/>
    <mergeCell ref="AC23:AF23"/>
    <mergeCell ref="AG23:AL23"/>
    <mergeCell ref="AW23:BE23"/>
    <mergeCell ref="AW24:BE24"/>
    <mergeCell ref="B24:F24"/>
    <mergeCell ref="G24:J24"/>
    <mergeCell ref="K24:O24"/>
    <mergeCell ref="P24:W24"/>
    <mergeCell ref="AC24:AF24"/>
    <mergeCell ref="AG24:AL24"/>
    <mergeCell ref="B25:E25"/>
    <mergeCell ref="F25:Q25"/>
    <mergeCell ref="AW25:BE25"/>
    <mergeCell ref="C26:E26"/>
    <mergeCell ref="F26:J26"/>
    <mergeCell ref="K26:W26"/>
    <mergeCell ref="X26:Z26"/>
    <mergeCell ref="AA26:AB26"/>
    <mergeCell ref="AC26:AF26"/>
    <mergeCell ref="AG26:AH26"/>
    <mergeCell ref="AI26:AL26"/>
    <mergeCell ref="AW26:BE26"/>
    <mergeCell ref="C27:E27"/>
    <mergeCell ref="F27:J27"/>
    <mergeCell ref="K27:W27"/>
    <mergeCell ref="X27:Z27"/>
    <mergeCell ref="AA27:AB27"/>
    <mergeCell ref="AC27:AF27"/>
    <mergeCell ref="AG27:AH27"/>
    <mergeCell ref="AI27:AL27"/>
    <mergeCell ref="AW27:BE27"/>
    <mergeCell ref="C28:E28"/>
    <mergeCell ref="F28:J28"/>
    <mergeCell ref="K28:W28"/>
    <mergeCell ref="X28:Z28"/>
    <mergeCell ref="AA28:AB28"/>
    <mergeCell ref="AC28:AF28"/>
    <mergeCell ref="AG28:AH28"/>
    <mergeCell ref="AI28:AL28"/>
    <mergeCell ref="AG29:AH29"/>
    <mergeCell ref="AI29:AL29"/>
    <mergeCell ref="AW29:AY29"/>
    <mergeCell ref="C30:E30"/>
    <mergeCell ref="F30:J30"/>
    <mergeCell ref="K30:W30"/>
    <mergeCell ref="X30:Z30"/>
    <mergeCell ref="AA30:AB30"/>
    <mergeCell ref="AC30:AF30"/>
    <mergeCell ref="AG30:AH30"/>
    <mergeCell ref="C29:E29"/>
    <mergeCell ref="F29:J29"/>
    <mergeCell ref="K29:W29"/>
    <mergeCell ref="X29:Z29"/>
    <mergeCell ref="AA29:AB29"/>
    <mergeCell ref="AC29:AF29"/>
    <mergeCell ref="AI30:AL30"/>
    <mergeCell ref="AW30:BD30"/>
    <mergeCell ref="C31:E31"/>
    <mergeCell ref="F31:J31"/>
    <mergeCell ref="K31:W31"/>
    <mergeCell ref="X31:Z31"/>
    <mergeCell ref="AA31:AB31"/>
    <mergeCell ref="AC31:AF31"/>
    <mergeCell ref="AG31:AH31"/>
    <mergeCell ref="AI31:AL31"/>
    <mergeCell ref="AW31:BD31"/>
    <mergeCell ref="C32:E32"/>
    <mergeCell ref="F32:J32"/>
    <mergeCell ref="K32:W32"/>
    <mergeCell ref="X32:Z32"/>
    <mergeCell ref="AA32:AB32"/>
    <mergeCell ref="AC32:AF32"/>
    <mergeCell ref="AG32:AH32"/>
    <mergeCell ref="AI32:AL32"/>
    <mergeCell ref="AG33:AH33"/>
    <mergeCell ref="AI33:AL33"/>
    <mergeCell ref="AW33:BA33"/>
    <mergeCell ref="C34:E34"/>
    <mergeCell ref="F34:J34"/>
    <mergeCell ref="K34:W34"/>
    <mergeCell ref="X34:Z34"/>
    <mergeCell ref="AA34:AB34"/>
    <mergeCell ref="AC34:AF34"/>
    <mergeCell ref="AG34:AH34"/>
    <mergeCell ref="C33:E33"/>
    <mergeCell ref="F33:J33"/>
    <mergeCell ref="K33:W33"/>
    <mergeCell ref="X33:Z33"/>
    <mergeCell ref="AA33:AB33"/>
    <mergeCell ref="AC33:AF33"/>
    <mergeCell ref="AI34:AL34"/>
    <mergeCell ref="C35:E35"/>
    <mergeCell ref="F35:J35"/>
    <mergeCell ref="K35:W35"/>
    <mergeCell ref="X35:Z35"/>
    <mergeCell ref="AA35:AB35"/>
    <mergeCell ref="AC35:AF35"/>
    <mergeCell ref="AG35:AH35"/>
    <mergeCell ref="AI35:AL35"/>
    <mergeCell ref="AG36:AH36"/>
    <mergeCell ref="AI36:AL36"/>
    <mergeCell ref="C37:E37"/>
    <mergeCell ref="F37:J37"/>
    <mergeCell ref="K37:W37"/>
    <mergeCell ref="X37:Z37"/>
    <mergeCell ref="AA37:AB37"/>
    <mergeCell ref="AC37:AF37"/>
    <mergeCell ref="AG37:AH37"/>
    <mergeCell ref="AI37:AL37"/>
    <mergeCell ref="C36:E36"/>
    <mergeCell ref="F36:J36"/>
    <mergeCell ref="K36:W36"/>
    <mergeCell ref="X36:Z36"/>
    <mergeCell ref="AA36:AB36"/>
    <mergeCell ref="AC36:AF36"/>
    <mergeCell ref="AG38:AH38"/>
    <mergeCell ref="AI38:AL38"/>
    <mergeCell ref="C39:E39"/>
    <mergeCell ref="F39:J39"/>
    <mergeCell ref="K39:W39"/>
    <mergeCell ref="X39:Z39"/>
    <mergeCell ref="AA39:AB39"/>
    <mergeCell ref="AC39:AF39"/>
    <mergeCell ref="AG39:AH39"/>
    <mergeCell ref="AI39:AL39"/>
    <mergeCell ref="C38:E38"/>
    <mergeCell ref="F38:J38"/>
    <mergeCell ref="K38:W38"/>
    <mergeCell ref="X38:Z38"/>
    <mergeCell ref="AA38:AB38"/>
    <mergeCell ref="AC38:AF38"/>
    <mergeCell ref="AG40:AH40"/>
    <mergeCell ref="AI40:AL40"/>
    <mergeCell ref="AW40:BE40"/>
    <mergeCell ref="C41:E41"/>
    <mergeCell ref="F41:J41"/>
    <mergeCell ref="K41:W41"/>
    <mergeCell ref="X41:Z41"/>
    <mergeCell ref="AA41:AB41"/>
    <mergeCell ref="AC41:AF41"/>
    <mergeCell ref="AG41:AH41"/>
    <mergeCell ref="C40:E40"/>
    <mergeCell ref="F40:J40"/>
    <mergeCell ref="K40:W40"/>
    <mergeCell ref="X40:Z40"/>
    <mergeCell ref="AA40:AB40"/>
    <mergeCell ref="AC40:AF40"/>
    <mergeCell ref="AI41:AL41"/>
    <mergeCell ref="AW41:BE41"/>
    <mergeCell ref="C42:E42"/>
    <mergeCell ref="F42:J42"/>
    <mergeCell ref="K42:W42"/>
    <mergeCell ref="X42:Z42"/>
    <mergeCell ref="AA42:AB42"/>
    <mergeCell ref="AC42:AF42"/>
    <mergeCell ref="AG42:AH42"/>
    <mergeCell ref="AI42:AL42"/>
    <mergeCell ref="AW42:BE42"/>
    <mergeCell ref="C43:E43"/>
    <mergeCell ref="F43:J43"/>
    <mergeCell ref="K43:W43"/>
    <mergeCell ref="X43:Z43"/>
    <mergeCell ref="AA43:AB43"/>
    <mergeCell ref="AC43:AF43"/>
    <mergeCell ref="AG43:AH43"/>
    <mergeCell ref="AI43:AL43"/>
    <mergeCell ref="AG44:AH44"/>
    <mergeCell ref="AI44:AL44"/>
    <mergeCell ref="C45:E45"/>
    <mergeCell ref="F45:J45"/>
    <mergeCell ref="K45:W45"/>
    <mergeCell ref="X45:Z45"/>
    <mergeCell ref="AA45:AB45"/>
    <mergeCell ref="AC45:AF45"/>
    <mergeCell ref="AG45:AH45"/>
    <mergeCell ref="AI45:AL45"/>
    <mergeCell ref="C44:E44"/>
    <mergeCell ref="F44:J44"/>
    <mergeCell ref="K44:W44"/>
    <mergeCell ref="X44:Z44"/>
    <mergeCell ref="AA44:AB44"/>
    <mergeCell ref="AC44:AF44"/>
    <mergeCell ref="AG46:AH46"/>
    <mergeCell ref="AI46:AL46"/>
    <mergeCell ref="C47:E47"/>
    <mergeCell ref="F47:J47"/>
    <mergeCell ref="K47:W47"/>
    <mergeCell ref="X47:Z47"/>
    <mergeCell ref="AA47:AB47"/>
    <mergeCell ref="AC47:AF47"/>
    <mergeCell ref="AG47:AH47"/>
    <mergeCell ref="AI47:AL47"/>
    <mergeCell ref="C46:E46"/>
    <mergeCell ref="F46:J46"/>
    <mergeCell ref="K46:W46"/>
    <mergeCell ref="X46:Z46"/>
    <mergeCell ref="AA46:AB46"/>
    <mergeCell ref="AC46:AF46"/>
    <mergeCell ref="AG48:AH48"/>
    <mergeCell ref="AI48:AL48"/>
    <mergeCell ref="C49:E49"/>
    <mergeCell ref="F49:J49"/>
    <mergeCell ref="K49:W49"/>
    <mergeCell ref="X49:Z49"/>
    <mergeCell ref="AA49:AB49"/>
    <mergeCell ref="AC49:AF49"/>
    <mergeCell ref="AG49:AH49"/>
    <mergeCell ref="AI49:AL49"/>
    <mergeCell ref="C48:E48"/>
    <mergeCell ref="F48:J48"/>
    <mergeCell ref="K48:W48"/>
    <mergeCell ref="X48:Z48"/>
    <mergeCell ref="AA48:AB48"/>
    <mergeCell ref="AC48:AF48"/>
    <mergeCell ref="AG50:AH50"/>
    <mergeCell ref="AI50:AL50"/>
    <mergeCell ref="C51:E51"/>
    <mergeCell ref="F51:J51"/>
    <mergeCell ref="K51:W51"/>
    <mergeCell ref="X51:Z51"/>
    <mergeCell ref="AA51:AB51"/>
    <mergeCell ref="AC51:AF51"/>
    <mergeCell ref="AG51:AH51"/>
    <mergeCell ref="AI51:AL51"/>
    <mergeCell ref="C50:E50"/>
    <mergeCell ref="F50:J50"/>
    <mergeCell ref="K50:W50"/>
    <mergeCell ref="X50:Z50"/>
    <mergeCell ref="AA50:AB50"/>
    <mergeCell ref="AC50:AF50"/>
    <mergeCell ref="AG52:AH52"/>
    <mergeCell ref="AI52:AL52"/>
    <mergeCell ref="C53:E53"/>
    <mergeCell ref="F53:J53"/>
    <mergeCell ref="K53:W53"/>
    <mergeCell ref="X53:Z53"/>
    <mergeCell ref="AA53:AB53"/>
    <mergeCell ref="AC53:AF53"/>
    <mergeCell ref="AG53:AH53"/>
    <mergeCell ref="AI53:AL53"/>
    <mergeCell ref="C52:E52"/>
    <mergeCell ref="F52:J52"/>
    <mergeCell ref="K52:W52"/>
    <mergeCell ref="X52:Z52"/>
    <mergeCell ref="AA52:AB52"/>
    <mergeCell ref="AC52:AF52"/>
    <mergeCell ref="AG54:AH54"/>
    <mergeCell ref="AI54:AL54"/>
    <mergeCell ref="C55:E55"/>
    <mergeCell ref="F55:J55"/>
    <mergeCell ref="K55:W55"/>
    <mergeCell ref="X55:Z55"/>
    <mergeCell ref="AA55:AB55"/>
    <mergeCell ref="AC55:AF55"/>
    <mergeCell ref="AG55:AH55"/>
    <mergeCell ref="AI55:AL55"/>
    <mergeCell ref="C54:E54"/>
    <mergeCell ref="F54:J54"/>
    <mergeCell ref="K54:W54"/>
    <mergeCell ref="X54:Z54"/>
    <mergeCell ref="AA54:AB54"/>
    <mergeCell ref="AC54:AF54"/>
    <mergeCell ref="AG56:AH56"/>
    <mergeCell ref="AI56:AL56"/>
    <mergeCell ref="B57:AB57"/>
    <mergeCell ref="AC57:AF57"/>
    <mergeCell ref="AG57:AH57"/>
    <mergeCell ref="AI57:AL57"/>
    <mergeCell ref="C56:E56"/>
    <mergeCell ref="F56:J56"/>
    <mergeCell ref="K56:W56"/>
    <mergeCell ref="X56:Z56"/>
    <mergeCell ref="AA56:AB56"/>
    <mergeCell ref="AC56:AF56"/>
  </mergeCells>
  <phoneticPr fontId="2"/>
  <conditionalFormatting sqref="K14:O14">
    <cfRule type="expression" dxfId="21" priority="2">
      <formula>$K$14="税率見直"</formula>
    </cfRule>
  </conditionalFormatting>
  <conditionalFormatting sqref="X27:X56">
    <cfRule type="expression" dxfId="20" priority="1">
      <formula>$AN$25=TRUE</formula>
    </cfRule>
  </conditionalFormatting>
  <conditionalFormatting sqref="AC27:AF56">
    <cfRule type="expression" dxfId="19" priority="3">
      <formula>$AO$25=TRUE</formula>
    </cfRule>
  </conditionalFormatting>
  <dataValidations count="5">
    <dataValidation type="textLength" imeMode="halfAlpha" allowBlank="1" showInputMessage="1" showErrorMessage="1" error="数字7文字以外は入りません。" prompt="数字7文字です。" sqref="G24:J24">
      <formula1>7</formula1>
      <formula2>7</formula2>
    </dataValidation>
    <dataValidation type="textLength" allowBlank="1" showInputMessage="1" showErrorMessage="1" error="数字4桁で入力して下さい。" prompt="数字4桁です。" sqref="V7:X7">
      <formula1>1</formula1>
      <formula2>4</formula2>
    </dataValidation>
    <dataValidation imeMode="hiragana" allowBlank="1" showInputMessage="1" showErrorMessage="1" sqref="Y15:AJ15 F16:J16 P16:T16 Y7:AL7"/>
    <dataValidation type="whole" allowBlank="1" showInputMessage="1" showErrorMessage="1" error="消費税率を整数で入力して下さい。_x000a_消費税が対象外（不課税）の場合は、税率の欄は空白にして下さい。_x000a_例_x000a_10％→10_x000a_　８％→8" sqref="AG27:AH56">
      <formula1>1</formula1>
      <formula2>100</formula2>
    </dataValidation>
    <dataValidation type="textLength" imeMode="halfAlpha" operator="equal" allowBlank="1" showInputMessage="1" showErrorMessage="1" error="数字7文字で入力して下さい。" sqref="Y10:AC10">
      <formula1>7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3" name="Check Box 1">
              <controlPr locked="0" defaultSize="0" autoFill="0" autoLine="0" autoPict="0">
                <anchor moveWithCells="1">
                  <from>
                    <xdr:col>23</xdr:col>
                    <xdr:colOff>0</xdr:colOff>
                    <xdr:row>22</xdr:row>
                    <xdr:rowOff>57150</xdr:rowOff>
                  </from>
                  <to>
                    <xdr:col>27</xdr:col>
                    <xdr:colOff>133350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Sheet9!$B$2:$B$4</xm:f>
          </x14:formula1>
          <xm:sqref>G20:N20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BE61"/>
  <sheetViews>
    <sheetView showZeros="0" tabSelected="1" zoomScaleNormal="100" workbookViewId="0">
      <selection activeCell="Y7" sqref="Y7:AL7"/>
    </sheetView>
  </sheetViews>
  <sheetFormatPr defaultRowHeight="13.5"/>
  <cols>
    <col min="1" max="1" width="1.125" style="2" customWidth="1"/>
    <col min="2" max="5" width="2.625" style="2" customWidth="1"/>
    <col min="6" max="6" width="3.625" style="2" customWidth="1"/>
    <col min="7" max="7" width="3" style="2" customWidth="1"/>
    <col min="8" max="10" width="2.625" style="2" customWidth="1"/>
    <col min="11" max="11" width="3" style="2" customWidth="1"/>
    <col min="12" max="12" width="1.625" style="2" customWidth="1"/>
    <col min="13" max="18" width="2.625" style="2" customWidth="1"/>
    <col min="19" max="19" width="1.625" style="2" customWidth="1"/>
    <col min="20" max="24" width="2.625" style="2" customWidth="1"/>
    <col min="25" max="26" width="2.125" style="2" customWidth="1"/>
    <col min="27" max="28" width="2.625" style="2" customWidth="1"/>
    <col min="29" max="29" width="1.625" style="2" customWidth="1"/>
    <col min="30" max="38" width="2.625" style="2" customWidth="1"/>
    <col min="39" max="39" width="2.5" style="2" customWidth="1"/>
    <col min="40" max="40" width="7.625" style="2" hidden="1" customWidth="1"/>
    <col min="41" max="41" width="8" style="2" hidden="1" customWidth="1"/>
    <col min="42" max="43" width="4.875" style="2" hidden="1" customWidth="1"/>
    <col min="44" max="44" width="10.625" style="2" hidden="1" customWidth="1"/>
    <col min="45" max="45" width="7.5" style="2" hidden="1" customWidth="1"/>
    <col min="46" max="46" width="10.625" style="2" hidden="1" customWidth="1"/>
    <col min="47" max="47" width="7.5" style="2" hidden="1" customWidth="1"/>
    <col min="48" max="48" width="3.375" style="2" hidden="1" customWidth="1"/>
    <col min="49" max="16384" width="9" style="2"/>
  </cols>
  <sheetData>
    <row r="1" spans="1:57" ht="6.75" customHeight="1" thickBot="1">
      <c r="A1" s="1"/>
      <c r="B1" s="1"/>
      <c r="C1" s="1"/>
      <c r="D1" s="1"/>
      <c r="E1" s="1"/>
      <c r="F1" s="1"/>
      <c r="G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57" ht="20.100000000000001" customHeight="1" thickBot="1">
      <c r="A2" s="1"/>
      <c r="B2" s="279" t="s">
        <v>72</v>
      </c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1"/>
      <c r="AB2" s="282" t="s">
        <v>11</v>
      </c>
      <c r="AC2" s="282"/>
      <c r="AD2" s="282"/>
      <c r="AE2" s="282"/>
      <c r="AF2" s="283" t="str">
        <f ca="1">AN2</f>
        <v>0001-87485</v>
      </c>
      <c r="AG2" s="283"/>
      <c r="AH2" s="283"/>
      <c r="AI2" s="283"/>
      <c r="AJ2" s="283"/>
      <c r="AK2" s="283"/>
      <c r="AL2" s="283"/>
      <c r="AM2" s="1"/>
      <c r="AN2" s="284" t="str">
        <f ca="1">RIGHT(TEXT(YEAR(G20),"0000"),2)&amp;TEXT(MONTH(G20),"00")&amp;"-"&amp;TEXT(INT(RAND()*100000),"00000")</f>
        <v>0001-87485</v>
      </c>
      <c r="AO2" s="284"/>
      <c r="AP2" s="284"/>
      <c r="AQ2" s="1"/>
      <c r="AR2" s="1"/>
      <c r="AS2" s="1"/>
      <c r="AT2" s="1"/>
      <c r="AU2" s="1"/>
    </row>
    <row r="3" spans="1:57" ht="9.9499999999999993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1"/>
      <c r="AH3" s="1"/>
      <c r="AI3" s="1"/>
      <c r="AJ3" s="1"/>
      <c r="AK3" s="1"/>
      <c r="AL3" s="1"/>
      <c r="AM3" s="1"/>
      <c r="AN3" s="1"/>
      <c r="AO3" s="1"/>
    </row>
    <row r="4" spans="1:57" ht="21.95" customHeight="1">
      <c r="A4" s="1"/>
      <c r="B4" s="285" t="s">
        <v>82</v>
      </c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1"/>
      <c r="AH4" s="1"/>
      <c r="AI4" s="1"/>
      <c r="AJ4" s="1"/>
      <c r="AK4" s="1"/>
      <c r="AL4" s="1"/>
      <c r="AM4" s="1"/>
      <c r="AN4" s="1"/>
      <c r="AO4" s="1"/>
    </row>
    <row r="5" spans="1:57" ht="9.9499999999999993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1"/>
      <c r="AH5" s="1"/>
      <c r="AI5" s="1"/>
      <c r="AJ5" s="1"/>
      <c r="AK5" s="1"/>
      <c r="AL5" s="1"/>
      <c r="AM5" s="1"/>
      <c r="AN5" s="1"/>
      <c r="AO5" s="1"/>
    </row>
    <row r="6" spans="1:57" ht="15" customHeight="1">
      <c r="A6" s="1"/>
      <c r="B6" s="286" t="s">
        <v>16</v>
      </c>
      <c r="C6" s="287"/>
      <c r="D6" s="287"/>
      <c r="E6" s="287"/>
      <c r="F6" s="287"/>
      <c r="G6" s="288"/>
      <c r="H6" s="147" t="s">
        <v>74</v>
      </c>
      <c r="I6" s="148"/>
      <c r="J6" s="148"/>
      <c r="K6" s="148"/>
      <c r="L6" s="148"/>
      <c r="M6" s="149"/>
      <c r="N6" s="289" t="s">
        <v>10</v>
      </c>
      <c r="O6" s="289"/>
      <c r="P6" s="289"/>
      <c r="Q6" s="289"/>
      <c r="R6" s="289"/>
      <c r="S6" s="289"/>
      <c r="T6" s="289"/>
      <c r="V6" s="286" t="s">
        <v>7</v>
      </c>
      <c r="W6" s="287"/>
      <c r="X6" s="288"/>
      <c r="Y6" s="147" t="s">
        <v>1</v>
      </c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9"/>
      <c r="AM6" s="1"/>
      <c r="AX6" s="24"/>
      <c r="AY6" s="24"/>
      <c r="AZ6" s="24"/>
      <c r="BA6" s="24"/>
      <c r="BB6" s="24"/>
    </row>
    <row r="7" spans="1:57" ht="20.100000000000001" customHeight="1">
      <c r="A7" s="1"/>
      <c r="B7" s="267">
        <f>F14</f>
        <v>0</v>
      </c>
      <c r="C7" s="268"/>
      <c r="D7" s="268"/>
      <c r="E7" s="268"/>
      <c r="F7" s="268"/>
      <c r="G7" s="269"/>
      <c r="H7" s="267">
        <f ca="1">IFERROR(K14,0)</f>
        <v>0</v>
      </c>
      <c r="I7" s="268"/>
      <c r="J7" s="268"/>
      <c r="K7" s="268"/>
      <c r="L7" s="268"/>
      <c r="M7" s="269"/>
      <c r="N7" s="270">
        <f ca="1">IFERROR(B7+H7,"")</f>
        <v>0</v>
      </c>
      <c r="O7" s="271"/>
      <c r="P7" s="271"/>
      <c r="Q7" s="271"/>
      <c r="R7" s="271"/>
      <c r="S7" s="271"/>
      <c r="T7" s="272"/>
      <c r="V7" s="273"/>
      <c r="W7" s="274"/>
      <c r="X7" s="275"/>
      <c r="Y7" s="276"/>
      <c r="Z7" s="277"/>
      <c r="AA7" s="277"/>
      <c r="AB7" s="277"/>
      <c r="AC7" s="277"/>
      <c r="AD7" s="277"/>
      <c r="AE7" s="277"/>
      <c r="AF7" s="277"/>
      <c r="AG7" s="277"/>
      <c r="AH7" s="277"/>
      <c r="AI7" s="277"/>
      <c r="AJ7" s="277"/>
      <c r="AK7" s="277"/>
      <c r="AL7" s="278"/>
      <c r="AM7" s="1"/>
      <c r="AW7" s="220" t="s">
        <v>43</v>
      </c>
      <c r="AX7" s="220"/>
      <c r="AY7" s="24"/>
      <c r="AZ7" s="24"/>
      <c r="BA7" s="24"/>
      <c r="BB7" s="24"/>
    </row>
    <row r="8" spans="1:57" ht="9.9499999999999993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3"/>
      <c r="N8" s="3"/>
      <c r="O8" s="3"/>
      <c r="P8" s="3"/>
      <c r="Q8" s="3"/>
      <c r="R8" s="3"/>
      <c r="S8" s="3"/>
      <c r="T8" s="3"/>
      <c r="U8" s="3"/>
      <c r="AF8" s="3"/>
      <c r="AG8" s="1"/>
      <c r="AH8" s="1"/>
      <c r="AI8" s="1"/>
      <c r="AJ8" s="1"/>
      <c r="AK8" s="1"/>
      <c r="AL8" s="1"/>
      <c r="AM8" s="1"/>
      <c r="AX8" s="24"/>
      <c r="AY8" s="24"/>
      <c r="AZ8" s="24"/>
      <c r="BA8" s="24"/>
      <c r="BB8" s="24"/>
    </row>
    <row r="9" spans="1:57" ht="20.100000000000001" customHeight="1">
      <c r="A9" s="1"/>
      <c r="B9" s="2" t="s">
        <v>28</v>
      </c>
      <c r="V9" s="250" t="s">
        <v>15</v>
      </c>
      <c r="W9" s="250"/>
      <c r="X9" s="250"/>
      <c r="Y9" s="250"/>
      <c r="AM9" s="1"/>
      <c r="AW9" s="237" t="s">
        <v>44</v>
      </c>
      <c r="AX9" s="237"/>
      <c r="AY9" s="237"/>
      <c r="AZ9" s="237"/>
      <c r="BA9" s="237"/>
      <c r="BB9" s="237"/>
      <c r="BC9" s="237"/>
      <c r="BD9" s="237"/>
      <c r="BE9" s="237"/>
    </row>
    <row r="10" spans="1:57" ht="18" customHeight="1">
      <c r="A10" s="1"/>
      <c r="B10" s="251" t="s">
        <v>6</v>
      </c>
      <c r="C10" s="252"/>
      <c r="D10" s="252"/>
      <c r="E10" s="253"/>
      <c r="F10" s="254" t="s">
        <v>20</v>
      </c>
      <c r="G10" s="255"/>
      <c r="H10" s="255"/>
      <c r="I10" s="255"/>
      <c r="J10" s="256"/>
      <c r="K10" s="257" t="s">
        <v>8</v>
      </c>
      <c r="L10" s="258"/>
      <c r="M10" s="258"/>
      <c r="N10" s="258"/>
      <c r="O10" s="259">
        <v>1</v>
      </c>
      <c r="V10" s="260" t="s">
        <v>13</v>
      </c>
      <c r="W10" s="261"/>
      <c r="X10" s="261"/>
      <c r="Y10" s="262"/>
      <c r="Z10" s="263"/>
      <c r="AA10" s="263"/>
      <c r="AB10" s="263"/>
      <c r="AC10" s="263"/>
      <c r="AD10" s="260" t="s">
        <v>73</v>
      </c>
      <c r="AE10" s="261"/>
      <c r="AF10" s="261"/>
      <c r="AG10" s="264"/>
      <c r="AH10" s="265"/>
      <c r="AI10" s="265"/>
      <c r="AJ10" s="265"/>
      <c r="AK10" s="265"/>
      <c r="AL10" s="266"/>
      <c r="AM10" s="1"/>
      <c r="AW10" s="237" t="s">
        <v>45</v>
      </c>
      <c r="AX10" s="237"/>
      <c r="AY10" s="237"/>
      <c r="AZ10" s="237"/>
      <c r="BA10" s="237"/>
      <c r="BB10" s="237"/>
      <c r="BC10" s="237"/>
      <c r="BD10" s="237"/>
      <c r="BE10" s="237"/>
    </row>
    <row r="11" spans="1:57" ht="18" customHeight="1">
      <c r="A11" s="1"/>
      <c r="B11" s="221">
        <f>MAX(AG27:AG56)</f>
        <v>0</v>
      </c>
      <c r="C11" s="222"/>
      <c r="D11" s="222"/>
      <c r="E11" s="223"/>
      <c r="F11" s="224">
        <f ca="1">SUMIF($AG$27:$AL$56,B11,$AI$27:$AL$56)</f>
        <v>0</v>
      </c>
      <c r="G11" s="225"/>
      <c r="H11" s="225"/>
      <c r="I11" s="225"/>
      <c r="J11" s="226"/>
      <c r="K11" s="227">
        <f ca="1">IFERROR(F11*B11/100,"")</f>
        <v>0</v>
      </c>
      <c r="L11" s="228"/>
      <c r="M11" s="228"/>
      <c r="N11" s="228"/>
      <c r="O11" s="229"/>
      <c r="U11" s="14"/>
      <c r="V11" s="230" t="s">
        <v>14</v>
      </c>
      <c r="W11" s="231"/>
      <c r="X11" s="231"/>
      <c r="Y11" s="234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6"/>
      <c r="AM11" s="1"/>
      <c r="AW11" s="237" t="s">
        <v>48</v>
      </c>
      <c r="AX11" s="237"/>
      <c r="AY11" s="237"/>
      <c r="AZ11" s="237"/>
      <c r="BA11" s="237"/>
      <c r="BB11" s="237"/>
      <c r="BC11" s="237"/>
      <c r="BD11" s="237"/>
      <c r="BE11" s="237"/>
    </row>
    <row r="12" spans="1:57" ht="18" customHeight="1">
      <c r="A12" s="1"/>
      <c r="B12" s="238">
        <f>IFERROR(IF(B11=$AO$57,"対象外",IF(B11&gt;$AO$57,$AO$57,"")),0)</f>
        <v>0</v>
      </c>
      <c r="C12" s="239"/>
      <c r="D12" s="239"/>
      <c r="E12" s="240"/>
      <c r="F12" s="241">
        <f>SUMIF($AG$27:$AH$56,IF(B12="対象外",B13,B12),$AI$27:$AL$56)</f>
        <v>0</v>
      </c>
      <c r="G12" s="242"/>
      <c r="H12" s="242"/>
      <c r="I12" s="242"/>
      <c r="J12" s="243"/>
      <c r="K12" s="244">
        <f>IF(B12="対象外","－",IFERROR(F12*B12/100,""))</f>
        <v>0</v>
      </c>
      <c r="L12" s="245"/>
      <c r="M12" s="245"/>
      <c r="N12" s="245"/>
      <c r="O12" s="246"/>
      <c r="U12" s="14"/>
      <c r="V12" s="232"/>
      <c r="W12" s="233"/>
      <c r="X12" s="233"/>
      <c r="Y12" s="247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  <c r="AK12" s="248"/>
      <c r="AL12" s="249"/>
      <c r="AM12" s="1"/>
      <c r="AW12" s="189" t="s">
        <v>46</v>
      </c>
      <c r="AX12" s="189"/>
      <c r="AY12" s="189"/>
      <c r="AZ12" s="189"/>
      <c r="BA12" s="189"/>
      <c r="BB12" s="189"/>
      <c r="BC12" s="189"/>
      <c r="BD12" s="189"/>
      <c r="BE12" s="189"/>
    </row>
    <row r="13" spans="1:57" ht="18" customHeight="1" thickBot="1">
      <c r="A13" s="1"/>
      <c r="B13" s="190" t="str">
        <f>IF(B12="対象外","","対象外")</f>
        <v>対象外</v>
      </c>
      <c r="C13" s="191"/>
      <c r="D13" s="191"/>
      <c r="E13" s="192"/>
      <c r="F13" s="193" t="str">
        <f ca="1">IFERROR(IF(SUM(F11:J12)&lt;&gt;F14,F14-SUM(F11,F12),""),0)</f>
        <v/>
      </c>
      <c r="G13" s="194"/>
      <c r="H13" s="194"/>
      <c r="I13" s="194"/>
      <c r="J13" s="195"/>
      <c r="K13" s="196" t="str">
        <f>IF(B13="対象外","－",IFERROR(F13*B13/100,""))</f>
        <v>－</v>
      </c>
      <c r="L13" s="197"/>
      <c r="M13" s="197"/>
      <c r="N13" s="197"/>
      <c r="O13" s="198"/>
      <c r="U13" s="14"/>
      <c r="V13" s="199" t="s">
        <v>26</v>
      </c>
      <c r="W13" s="200"/>
      <c r="X13" s="200"/>
      <c r="Y13" s="203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7" t="s">
        <v>25</v>
      </c>
      <c r="AL13" s="208"/>
      <c r="AM13" s="1"/>
    </row>
    <row r="14" spans="1:57" ht="18" customHeight="1" thickTop="1">
      <c r="A14" s="1"/>
      <c r="B14" s="211" t="s">
        <v>12</v>
      </c>
      <c r="C14" s="212"/>
      <c r="D14" s="212"/>
      <c r="E14" s="213"/>
      <c r="F14" s="214">
        <f>IF(AQ56&gt;=1,"入力不足あり",SUM(AI27:AL56))</f>
        <v>0</v>
      </c>
      <c r="G14" s="215"/>
      <c r="H14" s="215"/>
      <c r="I14" s="215"/>
      <c r="J14" s="216"/>
      <c r="K14" s="217">
        <f ca="1">IF(AP57&gt;2,"税率見直",SUM(K11:O13))</f>
        <v>0</v>
      </c>
      <c r="L14" s="218"/>
      <c r="M14" s="218"/>
      <c r="N14" s="218"/>
      <c r="O14" s="219"/>
      <c r="U14" s="14"/>
      <c r="V14" s="201"/>
      <c r="W14" s="202"/>
      <c r="X14" s="202"/>
      <c r="Y14" s="205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9"/>
      <c r="AL14" s="210"/>
      <c r="AM14" s="1"/>
    </row>
    <row r="15" spans="1:57" ht="15.95" customHeight="1">
      <c r="A15" s="1"/>
      <c r="V15" s="47" t="s">
        <v>83</v>
      </c>
      <c r="AM15" s="1"/>
    </row>
    <row r="16" spans="1:57" ht="15.95" customHeight="1">
      <c r="A16" s="1"/>
      <c r="B16" s="177" t="s">
        <v>95</v>
      </c>
      <c r="C16" s="178"/>
      <c r="D16" s="178"/>
      <c r="E16" s="179"/>
      <c r="F16" s="180" t="s">
        <v>108</v>
      </c>
      <c r="G16" s="181"/>
      <c r="H16" s="181"/>
      <c r="I16" s="181"/>
      <c r="J16" s="182"/>
      <c r="K16" s="177" t="s">
        <v>97</v>
      </c>
      <c r="L16" s="178"/>
      <c r="M16" s="178"/>
      <c r="N16" s="178"/>
      <c r="O16" s="179"/>
      <c r="P16" s="183" t="s">
        <v>108</v>
      </c>
      <c r="Q16" s="184"/>
      <c r="R16" s="184"/>
      <c r="S16" s="184"/>
      <c r="T16" s="185"/>
      <c r="V16" s="47" t="s">
        <v>83</v>
      </c>
      <c r="AF16" s="3"/>
      <c r="AG16" s="1"/>
      <c r="AH16" s="1"/>
      <c r="AI16" s="1"/>
      <c r="AJ16" s="1"/>
      <c r="AK16" s="1"/>
      <c r="AL16" s="1"/>
      <c r="AM16" s="1"/>
    </row>
    <row r="17" spans="1:57" ht="9.9499999999999993" customHeight="1" thickBot="1">
      <c r="A17" s="1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7"/>
      <c r="N17" s="7"/>
      <c r="O17" s="7"/>
      <c r="P17" s="7"/>
      <c r="Q17" s="7"/>
      <c r="R17" s="7"/>
      <c r="S17" s="7"/>
      <c r="T17" s="8"/>
      <c r="U17" s="18"/>
      <c r="V17" s="66"/>
      <c r="W17" s="8"/>
      <c r="X17" s="8"/>
      <c r="Y17" s="8"/>
      <c r="Z17" s="8"/>
      <c r="AA17" s="8"/>
      <c r="AB17" s="8"/>
      <c r="AC17" s="8"/>
      <c r="AD17" s="8"/>
      <c r="AE17" s="8"/>
      <c r="AF17" s="7"/>
      <c r="AG17" s="6"/>
      <c r="AH17" s="6"/>
      <c r="AI17" s="6"/>
      <c r="AJ17" s="6"/>
      <c r="AK17" s="6"/>
      <c r="AL17" s="6"/>
      <c r="AM17" s="1"/>
    </row>
    <row r="18" spans="1:57" ht="9.9499999999999993" customHeight="1" thickTop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3"/>
      <c r="N18" s="3"/>
      <c r="O18" s="3"/>
      <c r="P18" s="3"/>
      <c r="Q18" s="3"/>
      <c r="R18" s="3"/>
      <c r="S18" s="3"/>
      <c r="T18" s="3"/>
      <c r="U18" s="3"/>
      <c r="AF18" s="3"/>
      <c r="AG18" s="1"/>
      <c r="AH18" s="1"/>
      <c r="AI18" s="1"/>
      <c r="AJ18" s="1"/>
      <c r="AK18" s="1"/>
      <c r="AL18" s="1"/>
      <c r="AM18" s="1"/>
    </row>
    <row r="19" spans="1:57" ht="20.100000000000001" customHeight="1">
      <c r="A19" s="4"/>
      <c r="B19" s="1" t="s">
        <v>23</v>
      </c>
      <c r="AM19" s="1"/>
    </row>
    <row r="20" spans="1:57" ht="20.100000000000001" customHeight="1">
      <c r="A20" s="4"/>
      <c r="B20" s="144" t="s">
        <v>0</v>
      </c>
      <c r="C20" s="145"/>
      <c r="D20" s="145"/>
      <c r="E20" s="145"/>
      <c r="F20" s="146"/>
      <c r="G20" s="186"/>
      <c r="H20" s="187"/>
      <c r="I20" s="187"/>
      <c r="J20" s="187"/>
      <c r="K20" s="187"/>
      <c r="L20" s="187"/>
      <c r="M20" s="187"/>
      <c r="N20" s="188"/>
      <c r="O20" s="56"/>
      <c r="AM20" s="1"/>
      <c r="AO20" s="36" t="b">
        <v>1</v>
      </c>
      <c r="AW20" s="220" t="s">
        <v>78</v>
      </c>
      <c r="AX20" s="220"/>
      <c r="AY20" s="220"/>
      <c r="AZ20" s="220"/>
      <c r="BA20" s="220"/>
    </row>
    <row r="21" spans="1:57" ht="9.9499999999999993" customHeight="1">
      <c r="AM21" s="1"/>
    </row>
    <row r="22" spans="1:57" ht="15" customHeight="1">
      <c r="B22" s="147" t="s">
        <v>33</v>
      </c>
      <c r="C22" s="148"/>
      <c r="D22" s="148"/>
      <c r="E22" s="148"/>
      <c r="F22" s="149"/>
      <c r="G22" s="150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2"/>
      <c r="AG22" s="13"/>
      <c r="AH22" s="13"/>
      <c r="AI22" s="13"/>
      <c r="AJ22" s="13"/>
      <c r="AK22" s="13"/>
      <c r="AL22" s="13"/>
      <c r="AM22" s="1"/>
      <c r="AW22" s="153" t="s">
        <v>64</v>
      </c>
      <c r="AX22" s="153"/>
      <c r="AY22" s="153"/>
      <c r="AZ22" s="153"/>
      <c r="BA22" s="153"/>
      <c r="BB22" s="153"/>
      <c r="BC22" s="153"/>
      <c r="BD22" s="153"/>
      <c r="BE22" s="153"/>
    </row>
    <row r="23" spans="1:57" ht="15" customHeight="1">
      <c r="A23" s="4"/>
      <c r="B23" s="154" t="s">
        <v>30</v>
      </c>
      <c r="C23" s="155"/>
      <c r="D23" s="155"/>
      <c r="E23" s="155"/>
      <c r="F23" s="156"/>
      <c r="G23" s="157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9"/>
      <c r="AC23" s="147" t="s">
        <v>24</v>
      </c>
      <c r="AD23" s="148"/>
      <c r="AE23" s="148"/>
      <c r="AF23" s="149"/>
      <c r="AG23" s="160" t="s">
        <v>22</v>
      </c>
      <c r="AH23" s="161"/>
      <c r="AI23" s="161"/>
      <c r="AJ23" s="161"/>
      <c r="AK23" s="161"/>
      <c r="AL23" s="162"/>
      <c r="AN23" s="49" t="e">
        <f>SMALL(C27:E56,1)</f>
        <v>#NUM!</v>
      </c>
      <c r="AW23" s="153" t="s">
        <v>65</v>
      </c>
      <c r="AX23" s="153"/>
      <c r="AY23" s="153"/>
      <c r="AZ23" s="153"/>
      <c r="BA23" s="153"/>
      <c r="BB23" s="153"/>
      <c r="BC23" s="153"/>
      <c r="BD23" s="153"/>
      <c r="BE23" s="153"/>
    </row>
    <row r="24" spans="1:57" ht="15" customHeight="1">
      <c r="A24" s="4"/>
      <c r="B24" s="163" t="s">
        <v>31</v>
      </c>
      <c r="C24" s="164"/>
      <c r="D24" s="164"/>
      <c r="E24" s="164"/>
      <c r="F24" s="165"/>
      <c r="G24" s="166"/>
      <c r="H24" s="167"/>
      <c r="I24" s="167"/>
      <c r="J24" s="167"/>
      <c r="K24" s="144" t="s">
        <v>88</v>
      </c>
      <c r="L24" s="145"/>
      <c r="M24" s="145"/>
      <c r="N24" s="145"/>
      <c r="O24" s="146"/>
      <c r="P24" s="168"/>
      <c r="Q24" s="169"/>
      <c r="R24" s="169"/>
      <c r="S24" s="169"/>
      <c r="T24" s="169"/>
      <c r="U24" s="169"/>
      <c r="V24" s="169"/>
      <c r="W24" s="170"/>
      <c r="AC24" s="171"/>
      <c r="AD24" s="172"/>
      <c r="AE24" s="172"/>
      <c r="AF24" s="173"/>
      <c r="AG24" s="174"/>
      <c r="AH24" s="175"/>
      <c r="AI24" s="175"/>
      <c r="AJ24" s="175"/>
      <c r="AK24" s="175"/>
      <c r="AL24" s="176"/>
      <c r="AN24" s="49">
        <f>C27</f>
        <v>0</v>
      </c>
      <c r="AW24" s="153" t="s">
        <v>66</v>
      </c>
      <c r="AX24" s="153"/>
      <c r="AY24" s="153"/>
      <c r="AZ24" s="153"/>
      <c r="BA24" s="153"/>
      <c r="BB24" s="153"/>
      <c r="BC24" s="153"/>
      <c r="BD24" s="153"/>
      <c r="BE24" s="153"/>
    </row>
    <row r="25" spans="1:57" ht="15" customHeight="1">
      <c r="A25" s="1"/>
      <c r="B25" s="141" t="s">
        <v>49</v>
      </c>
      <c r="C25" s="141"/>
      <c r="D25" s="141"/>
      <c r="E25" s="141"/>
      <c r="F25" s="142" t="s">
        <v>90</v>
      </c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42"/>
      <c r="S25" s="42"/>
      <c r="T25" s="42"/>
      <c r="U25" s="42"/>
      <c r="V25" s="42"/>
      <c r="W25" s="37"/>
      <c r="X25" s="37"/>
      <c r="Y25" s="37"/>
      <c r="AN25" s="2" t="b">
        <f>IF(AO26=30,FALSE,TRUE)</f>
        <v>0</v>
      </c>
      <c r="AO25" s="2" t="b">
        <f>IF(AP26=30,FALSE,TRUE)</f>
        <v>0</v>
      </c>
      <c r="AW25" s="143" t="s">
        <v>62</v>
      </c>
      <c r="AX25" s="143"/>
      <c r="AY25" s="143"/>
      <c r="AZ25" s="143"/>
      <c r="BA25" s="143"/>
      <c r="BB25" s="143"/>
      <c r="BC25" s="143"/>
      <c r="BD25" s="143"/>
      <c r="BE25" s="143"/>
    </row>
    <row r="26" spans="1:57" ht="15" customHeight="1">
      <c r="A26" s="1"/>
      <c r="B26" s="38" t="s">
        <v>5</v>
      </c>
      <c r="C26" s="144" t="s">
        <v>17</v>
      </c>
      <c r="D26" s="145"/>
      <c r="E26" s="145"/>
      <c r="F26" s="144" t="s">
        <v>18</v>
      </c>
      <c r="G26" s="145"/>
      <c r="H26" s="145"/>
      <c r="I26" s="145"/>
      <c r="J26" s="146"/>
      <c r="K26" s="144" t="s">
        <v>80</v>
      </c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6"/>
      <c r="X26" s="144" t="s">
        <v>2</v>
      </c>
      <c r="Y26" s="145"/>
      <c r="Z26" s="146"/>
      <c r="AA26" s="144" t="s">
        <v>3</v>
      </c>
      <c r="AB26" s="146"/>
      <c r="AC26" s="144" t="s">
        <v>4</v>
      </c>
      <c r="AD26" s="145"/>
      <c r="AE26" s="145"/>
      <c r="AF26" s="146"/>
      <c r="AG26" s="144" t="s">
        <v>6</v>
      </c>
      <c r="AH26" s="146"/>
      <c r="AI26" s="144" t="s">
        <v>19</v>
      </c>
      <c r="AJ26" s="145"/>
      <c r="AK26" s="145"/>
      <c r="AL26" s="146"/>
      <c r="AO26" s="2">
        <f>SUM(AO27:AO56)</f>
        <v>30</v>
      </c>
      <c r="AP26" s="2">
        <f>SUM(AP27:AP56)</f>
        <v>30</v>
      </c>
      <c r="AR26" s="51" t="s">
        <v>86</v>
      </c>
      <c r="AS26" s="51" t="s">
        <v>92</v>
      </c>
      <c r="AT26" s="51" t="s">
        <v>87</v>
      </c>
      <c r="AU26" s="51" t="s">
        <v>93</v>
      </c>
      <c r="AW26" s="143" t="s">
        <v>63</v>
      </c>
      <c r="AX26" s="143"/>
      <c r="AY26" s="143"/>
      <c r="AZ26" s="143"/>
      <c r="BA26" s="143"/>
      <c r="BB26" s="143"/>
      <c r="BC26" s="143"/>
      <c r="BD26" s="143"/>
      <c r="BE26" s="143"/>
    </row>
    <row r="27" spans="1:57" ht="15" customHeight="1">
      <c r="A27" s="1"/>
      <c r="B27" s="39">
        <v>1</v>
      </c>
      <c r="C27" s="103"/>
      <c r="D27" s="104"/>
      <c r="E27" s="104"/>
      <c r="F27" s="296"/>
      <c r="G27" s="297"/>
      <c r="H27" s="297"/>
      <c r="I27" s="297"/>
      <c r="J27" s="298"/>
      <c r="K27" s="127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9"/>
      <c r="X27" s="130"/>
      <c r="Y27" s="131"/>
      <c r="Z27" s="132"/>
      <c r="AA27" s="133"/>
      <c r="AB27" s="134"/>
      <c r="AC27" s="130"/>
      <c r="AD27" s="131"/>
      <c r="AE27" s="131"/>
      <c r="AF27" s="132"/>
      <c r="AG27" s="135"/>
      <c r="AH27" s="136"/>
      <c r="AI27" s="137" t="str">
        <f t="shared" ref="AI27:AI56" si="0">IF(AND(C27="",F27="",X27="",AC27=""),"",IF(OR(C27="",F27="",X27="",AC27=""),"入力不足あり",ROUND(AR27*AT27,0)))</f>
        <v/>
      </c>
      <c r="AJ27" s="138"/>
      <c r="AK27" s="138"/>
      <c r="AL27" s="139"/>
      <c r="AN27" s="34">
        <f>IFERROR(1/COUNTIF($AG$27:$AH$56,AG27),0)</f>
        <v>0</v>
      </c>
      <c r="AO27" s="48">
        <f t="shared" ref="AO27:AO56" si="1">IF(X27=INT(X27),1,"ari")</f>
        <v>1</v>
      </c>
      <c r="AP27" s="2">
        <f>IF(AC27=INT(AC27),1,"ari")</f>
        <v>1</v>
      </c>
      <c r="AR27" s="52">
        <f t="shared" ref="AR27:AR56" si="2">ROUND(X27,1)</f>
        <v>0</v>
      </c>
      <c r="AS27" s="58" t="str">
        <f>IF(X27="","",ABS(VALUE(IF(AR27&gt;0,(AR27-ROUNDDOWN(AR27,0))*10,(AR27-ROUNDDOWN(AR27,0))*-10))))</f>
        <v/>
      </c>
      <c r="AT27" s="52">
        <f t="shared" ref="AT27:AT56" si="3">ROUND(AC27,2)</f>
        <v>0</v>
      </c>
      <c r="AU27" s="58">
        <f>IF(AT27&gt;0,(AT27-ROUNDDOWN(AT27,0))*100,(AT27-ROUNDDOWN(AT27,0))*-100)</f>
        <v>0</v>
      </c>
      <c r="AW27" s="140" t="s">
        <v>67</v>
      </c>
      <c r="AX27" s="140"/>
      <c r="AY27" s="140"/>
      <c r="AZ27" s="140"/>
      <c r="BA27" s="140"/>
      <c r="BB27" s="140"/>
      <c r="BC27" s="140"/>
      <c r="BD27" s="140"/>
      <c r="BE27" s="140"/>
    </row>
    <row r="28" spans="1:57" ht="15" customHeight="1">
      <c r="A28" s="5"/>
      <c r="B28" s="40">
        <v>2</v>
      </c>
      <c r="C28" s="103"/>
      <c r="D28" s="104"/>
      <c r="E28" s="104"/>
      <c r="F28" s="290"/>
      <c r="G28" s="291"/>
      <c r="H28" s="291"/>
      <c r="I28" s="291"/>
      <c r="J28" s="292"/>
      <c r="K28" s="108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10"/>
      <c r="X28" s="111"/>
      <c r="Y28" s="112"/>
      <c r="Z28" s="113"/>
      <c r="AA28" s="114"/>
      <c r="AB28" s="115"/>
      <c r="AC28" s="111"/>
      <c r="AD28" s="112"/>
      <c r="AE28" s="112"/>
      <c r="AF28" s="113"/>
      <c r="AG28" s="98"/>
      <c r="AH28" s="99"/>
      <c r="AI28" s="100" t="str">
        <f t="shared" si="0"/>
        <v/>
      </c>
      <c r="AJ28" s="101"/>
      <c r="AK28" s="101"/>
      <c r="AL28" s="102"/>
      <c r="AN28" s="5">
        <f t="shared" ref="AN28:AN56" si="4">IFERROR(1/COUNTIF($AG$27:$AH$56,AG28),0)</f>
        <v>0</v>
      </c>
      <c r="AO28" s="48">
        <f t="shared" si="1"/>
        <v>1</v>
      </c>
      <c r="AP28" s="2">
        <f t="shared" ref="AP28:AP56" si="5">IF(AC28=INT(AC28),1,"ari")</f>
        <v>1</v>
      </c>
      <c r="AR28" s="53">
        <f t="shared" si="2"/>
        <v>0</v>
      </c>
      <c r="AS28" s="53" t="str">
        <f t="shared" ref="AS28:AS55" si="6">IF(X28="","",ABS(VALUE(IF(AR28&gt;0,(AR28-ROUNDDOWN(AR28,0))*10,(AR28-ROUNDDOWN(AR28,0))*-10))))</f>
        <v/>
      </c>
      <c r="AT28" s="53">
        <f t="shared" si="3"/>
        <v>0</v>
      </c>
      <c r="AU28" s="53">
        <f t="shared" ref="AU28:AU56" si="7">IF(AT28&gt;0,(AT28-ROUNDDOWN(AT28,0))*100,(AT28-ROUNDDOWN(AT28,0))*-100)</f>
        <v>0</v>
      </c>
    </row>
    <row r="29" spans="1:57" ht="15" customHeight="1">
      <c r="A29" s="5"/>
      <c r="B29" s="40">
        <v>3</v>
      </c>
      <c r="C29" s="103"/>
      <c r="D29" s="104"/>
      <c r="E29" s="104"/>
      <c r="F29" s="290"/>
      <c r="G29" s="291"/>
      <c r="H29" s="291"/>
      <c r="I29" s="291"/>
      <c r="J29" s="292"/>
      <c r="K29" s="108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10"/>
      <c r="X29" s="111"/>
      <c r="Y29" s="112"/>
      <c r="Z29" s="113"/>
      <c r="AA29" s="114"/>
      <c r="AB29" s="115"/>
      <c r="AC29" s="111"/>
      <c r="AD29" s="112"/>
      <c r="AE29" s="112"/>
      <c r="AF29" s="113"/>
      <c r="AG29" s="98"/>
      <c r="AH29" s="99"/>
      <c r="AI29" s="100" t="str">
        <f t="shared" si="0"/>
        <v/>
      </c>
      <c r="AJ29" s="101"/>
      <c r="AK29" s="101"/>
      <c r="AL29" s="102"/>
      <c r="AN29" s="5">
        <f t="shared" si="4"/>
        <v>0</v>
      </c>
      <c r="AO29" s="48">
        <f t="shared" si="1"/>
        <v>1</v>
      </c>
      <c r="AP29" s="2">
        <f t="shared" si="5"/>
        <v>1</v>
      </c>
      <c r="AR29" s="53">
        <f t="shared" si="2"/>
        <v>0</v>
      </c>
      <c r="AS29" s="53" t="str">
        <f t="shared" si="6"/>
        <v/>
      </c>
      <c r="AT29" s="53">
        <f t="shared" si="3"/>
        <v>0</v>
      </c>
      <c r="AU29" s="53">
        <f t="shared" si="7"/>
        <v>0</v>
      </c>
      <c r="AW29" s="123" t="s">
        <v>47</v>
      </c>
      <c r="AX29" s="123"/>
      <c r="AY29" s="123"/>
      <c r="AZ29" s="29"/>
      <c r="BA29" s="29"/>
      <c r="BB29" s="29"/>
      <c r="BC29" s="29"/>
      <c r="BD29" s="29"/>
    </row>
    <row r="30" spans="1:57" ht="15" customHeight="1">
      <c r="A30" s="5"/>
      <c r="B30" s="40">
        <v>4</v>
      </c>
      <c r="C30" s="103"/>
      <c r="D30" s="104"/>
      <c r="E30" s="104"/>
      <c r="F30" s="290"/>
      <c r="G30" s="291"/>
      <c r="H30" s="291"/>
      <c r="I30" s="291"/>
      <c r="J30" s="292"/>
      <c r="K30" s="108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10"/>
      <c r="X30" s="111"/>
      <c r="Y30" s="112"/>
      <c r="Z30" s="113"/>
      <c r="AA30" s="114"/>
      <c r="AB30" s="115"/>
      <c r="AC30" s="111"/>
      <c r="AD30" s="112"/>
      <c r="AE30" s="112"/>
      <c r="AF30" s="113"/>
      <c r="AG30" s="98"/>
      <c r="AH30" s="99"/>
      <c r="AI30" s="100" t="str">
        <f t="shared" si="0"/>
        <v/>
      </c>
      <c r="AJ30" s="101"/>
      <c r="AK30" s="101"/>
      <c r="AL30" s="102"/>
      <c r="AN30" s="5">
        <f t="shared" si="4"/>
        <v>0</v>
      </c>
      <c r="AO30" s="48">
        <f t="shared" si="1"/>
        <v>1</v>
      </c>
      <c r="AP30" s="2">
        <f t="shared" si="5"/>
        <v>1</v>
      </c>
      <c r="AR30" s="53">
        <f t="shared" si="2"/>
        <v>0</v>
      </c>
      <c r="AS30" s="53" t="str">
        <f t="shared" si="6"/>
        <v/>
      </c>
      <c r="AT30" s="53">
        <f t="shared" si="3"/>
        <v>0</v>
      </c>
      <c r="AU30" s="53">
        <f t="shared" si="7"/>
        <v>0</v>
      </c>
      <c r="AW30" s="122" t="s">
        <v>68</v>
      </c>
      <c r="AX30" s="122"/>
      <c r="AY30" s="122"/>
      <c r="AZ30" s="122"/>
      <c r="BA30" s="122"/>
      <c r="BB30" s="122"/>
      <c r="BC30" s="122"/>
      <c r="BD30" s="122"/>
    </row>
    <row r="31" spans="1:57" ht="15" customHeight="1">
      <c r="A31" s="5"/>
      <c r="B31" s="40">
        <v>5</v>
      </c>
      <c r="C31" s="103"/>
      <c r="D31" s="104"/>
      <c r="E31" s="104"/>
      <c r="F31" s="290"/>
      <c r="G31" s="291"/>
      <c r="H31" s="291"/>
      <c r="I31" s="291"/>
      <c r="J31" s="292"/>
      <c r="K31" s="108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10"/>
      <c r="X31" s="111"/>
      <c r="Y31" s="112"/>
      <c r="Z31" s="113"/>
      <c r="AA31" s="114"/>
      <c r="AB31" s="115"/>
      <c r="AC31" s="111"/>
      <c r="AD31" s="112"/>
      <c r="AE31" s="112"/>
      <c r="AF31" s="113"/>
      <c r="AG31" s="98"/>
      <c r="AH31" s="99"/>
      <c r="AI31" s="100" t="str">
        <f t="shared" si="0"/>
        <v/>
      </c>
      <c r="AJ31" s="101"/>
      <c r="AK31" s="101"/>
      <c r="AL31" s="102"/>
      <c r="AN31" s="5">
        <f t="shared" si="4"/>
        <v>0</v>
      </c>
      <c r="AO31" s="48">
        <f t="shared" si="1"/>
        <v>1</v>
      </c>
      <c r="AP31" s="2">
        <f t="shared" si="5"/>
        <v>1</v>
      </c>
      <c r="AR31" s="53">
        <f t="shared" si="2"/>
        <v>0</v>
      </c>
      <c r="AS31" s="53" t="str">
        <f t="shared" si="6"/>
        <v/>
      </c>
      <c r="AT31" s="53">
        <f t="shared" si="3"/>
        <v>0</v>
      </c>
      <c r="AU31" s="53">
        <f t="shared" si="7"/>
        <v>0</v>
      </c>
      <c r="AW31" s="122" t="s">
        <v>69</v>
      </c>
      <c r="AX31" s="122"/>
      <c r="AY31" s="122"/>
      <c r="AZ31" s="122"/>
      <c r="BA31" s="122"/>
      <c r="BB31" s="122"/>
      <c r="BC31" s="122"/>
      <c r="BD31" s="122"/>
    </row>
    <row r="32" spans="1:57" ht="15" customHeight="1">
      <c r="A32" s="5"/>
      <c r="B32" s="40">
        <v>6</v>
      </c>
      <c r="C32" s="103"/>
      <c r="D32" s="104"/>
      <c r="E32" s="104"/>
      <c r="F32" s="290"/>
      <c r="G32" s="291"/>
      <c r="H32" s="291"/>
      <c r="I32" s="291"/>
      <c r="J32" s="292"/>
      <c r="K32" s="108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10"/>
      <c r="X32" s="111"/>
      <c r="Y32" s="112"/>
      <c r="Z32" s="113"/>
      <c r="AA32" s="114"/>
      <c r="AB32" s="115"/>
      <c r="AC32" s="111"/>
      <c r="AD32" s="112"/>
      <c r="AE32" s="112"/>
      <c r="AF32" s="113"/>
      <c r="AG32" s="98"/>
      <c r="AH32" s="99"/>
      <c r="AI32" s="100" t="str">
        <f t="shared" si="0"/>
        <v/>
      </c>
      <c r="AJ32" s="101"/>
      <c r="AK32" s="101"/>
      <c r="AL32" s="102"/>
      <c r="AN32" s="5">
        <f t="shared" si="4"/>
        <v>0</v>
      </c>
      <c r="AO32" s="48">
        <f t="shared" si="1"/>
        <v>1</v>
      </c>
      <c r="AP32" s="2">
        <f t="shared" si="5"/>
        <v>1</v>
      </c>
      <c r="AR32" s="53">
        <f t="shared" si="2"/>
        <v>0</v>
      </c>
      <c r="AS32" s="53" t="str">
        <f t="shared" si="6"/>
        <v/>
      </c>
      <c r="AT32" s="53">
        <f t="shared" si="3"/>
        <v>0</v>
      </c>
      <c r="AU32" s="53">
        <f t="shared" si="7"/>
        <v>0</v>
      </c>
    </row>
    <row r="33" spans="1:57" ht="15" customHeight="1">
      <c r="A33" s="5"/>
      <c r="B33" s="40">
        <v>7</v>
      </c>
      <c r="C33" s="103"/>
      <c r="D33" s="104"/>
      <c r="E33" s="104"/>
      <c r="F33" s="290"/>
      <c r="G33" s="291"/>
      <c r="H33" s="291"/>
      <c r="I33" s="291"/>
      <c r="J33" s="292"/>
      <c r="K33" s="108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10"/>
      <c r="X33" s="111"/>
      <c r="Y33" s="112"/>
      <c r="Z33" s="113"/>
      <c r="AA33" s="114"/>
      <c r="AB33" s="115"/>
      <c r="AC33" s="111"/>
      <c r="AD33" s="112"/>
      <c r="AE33" s="112"/>
      <c r="AF33" s="113"/>
      <c r="AG33" s="98"/>
      <c r="AH33" s="99"/>
      <c r="AI33" s="100" t="str">
        <f t="shared" si="0"/>
        <v/>
      </c>
      <c r="AJ33" s="101"/>
      <c r="AK33" s="101"/>
      <c r="AL33" s="102"/>
      <c r="AN33" s="5">
        <f t="shared" si="4"/>
        <v>0</v>
      </c>
      <c r="AO33" s="48">
        <f t="shared" si="1"/>
        <v>1</v>
      </c>
      <c r="AP33" s="2">
        <f t="shared" si="5"/>
        <v>1</v>
      </c>
      <c r="AR33" s="53">
        <f t="shared" si="2"/>
        <v>0</v>
      </c>
      <c r="AS33" s="53" t="str">
        <f t="shared" si="6"/>
        <v/>
      </c>
      <c r="AT33" s="53">
        <f t="shared" si="3"/>
        <v>0</v>
      </c>
      <c r="AU33" s="53">
        <f t="shared" si="7"/>
        <v>0</v>
      </c>
      <c r="AW33" s="121" t="s">
        <v>70</v>
      </c>
      <c r="AX33" s="121"/>
      <c r="AY33" s="121"/>
      <c r="AZ33" s="121"/>
      <c r="BA33" s="121"/>
    </row>
    <row r="34" spans="1:57" ht="15" customHeight="1">
      <c r="A34" s="5"/>
      <c r="B34" s="40">
        <v>8</v>
      </c>
      <c r="C34" s="103"/>
      <c r="D34" s="104"/>
      <c r="E34" s="104"/>
      <c r="F34" s="290"/>
      <c r="G34" s="291"/>
      <c r="H34" s="291"/>
      <c r="I34" s="291"/>
      <c r="J34" s="292"/>
      <c r="K34" s="108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10"/>
      <c r="X34" s="111"/>
      <c r="Y34" s="112"/>
      <c r="Z34" s="113"/>
      <c r="AA34" s="114"/>
      <c r="AB34" s="115"/>
      <c r="AC34" s="111"/>
      <c r="AD34" s="112"/>
      <c r="AE34" s="112"/>
      <c r="AF34" s="113"/>
      <c r="AG34" s="98"/>
      <c r="AH34" s="99"/>
      <c r="AI34" s="100" t="str">
        <f t="shared" si="0"/>
        <v/>
      </c>
      <c r="AJ34" s="101"/>
      <c r="AK34" s="101"/>
      <c r="AL34" s="102"/>
      <c r="AN34" s="5">
        <f t="shared" si="4"/>
        <v>0</v>
      </c>
      <c r="AO34" s="48">
        <f t="shared" si="1"/>
        <v>1</v>
      </c>
      <c r="AP34" s="2">
        <f t="shared" si="5"/>
        <v>1</v>
      </c>
      <c r="AR34" s="53">
        <f t="shared" si="2"/>
        <v>0</v>
      </c>
      <c r="AS34" s="53" t="str">
        <f t="shared" si="6"/>
        <v/>
      </c>
      <c r="AT34" s="53">
        <f t="shared" si="3"/>
        <v>0</v>
      </c>
      <c r="AU34" s="53">
        <f t="shared" si="7"/>
        <v>0</v>
      </c>
      <c r="AW34" s="50" t="s">
        <v>50</v>
      </c>
      <c r="AX34" s="50" t="s">
        <v>18</v>
      </c>
      <c r="AY34" s="50" t="s">
        <v>21</v>
      </c>
      <c r="AZ34" s="50" t="s">
        <v>51</v>
      </c>
      <c r="BA34" s="50" t="s">
        <v>52</v>
      </c>
      <c r="BB34" s="50" t="s">
        <v>53</v>
      </c>
      <c r="BC34" s="50" t="s">
        <v>54</v>
      </c>
      <c r="BD34" s="50" t="s">
        <v>6</v>
      </c>
      <c r="BE34" s="50" t="s">
        <v>84</v>
      </c>
    </row>
    <row r="35" spans="1:57" ht="15" customHeight="1">
      <c r="A35" s="5"/>
      <c r="B35" s="40">
        <v>9</v>
      </c>
      <c r="C35" s="103"/>
      <c r="D35" s="104"/>
      <c r="E35" s="104"/>
      <c r="F35" s="290"/>
      <c r="G35" s="291"/>
      <c r="H35" s="291"/>
      <c r="I35" s="291"/>
      <c r="J35" s="292"/>
      <c r="K35" s="108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10"/>
      <c r="X35" s="111"/>
      <c r="Y35" s="112"/>
      <c r="Z35" s="113"/>
      <c r="AA35" s="114"/>
      <c r="AB35" s="115"/>
      <c r="AC35" s="111"/>
      <c r="AD35" s="112"/>
      <c r="AE35" s="112"/>
      <c r="AF35" s="113"/>
      <c r="AG35" s="98"/>
      <c r="AH35" s="99"/>
      <c r="AI35" s="100" t="str">
        <f t="shared" si="0"/>
        <v/>
      </c>
      <c r="AJ35" s="101"/>
      <c r="AK35" s="101"/>
      <c r="AL35" s="102"/>
      <c r="AN35" s="5">
        <f t="shared" si="4"/>
        <v>0</v>
      </c>
      <c r="AO35" s="48">
        <f t="shared" si="1"/>
        <v>1</v>
      </c>
      <c r="AP35" s="2">
        <f t="shared" si="5"/>
        <v>1</v>
      </c>
      <c r="AR35" s="53">
        <f t="shared" si="2"/>
        <v>0</v>
      </c>
      <c r="AS35" s="53" t="str">
        <f t="shared" si="6"/>
        <v/>
      </c>
      <c r="AT35" s="53">
        <f t="shared" si="3"/>
        <v>0</v>
      </c>
      <c r="AU35" s="53">
        <f t="shared" si="7"/>
        <v>0</v>
      </c>
      <c r="AW35" s="25" t="s">
        <v>55</v>
      </c>
      <c r="AX35" s="25" t="s">
        <v>56</v>
      </c>
      <c r="AY35" s="25"/>
      <c r="AZ35" s="25"/>
      <c r="BA35" s="25">
        <v>1</v>
      </c>
      <c r="BB35" s="25" t="s">
        <v>57</v>
      </c>
      <c r="BC35" s="27">
        <v>1000000</v>
      </c>
      <c r="BD35" s="26">
        <v>0.1</v>
      </c>
      <c r="BE35" s="27">
        <v>100000</v>
      </c>
    </row>
    <row r="36" spans="1:57" ht="15" customHeight="1">
      <c r="A36" s="5"/>
      <c r="B36" s="40">
        <v>10</v>
      </c>
      <c r="C36" s="103"/>
      <c r="D36" s="104"/>
      <c r="E36" s="104"/>
      <c r="F36" s="290"/>
      <c r="G36" s="291"/>
      <c r="H36" s="291"/>
      <c r="I36" s="291"/>
      <c r="J36" s="292"/>
      <c r="K36" s="293"/>
      <c r="L36" s="294"/>
      <c r="M36" s="294"/>
      <c r="N36" s="294"/>
      <c r="O36" s="294"/>
      <c r="P36" s="294"/>
      <c r="Q36" s="294"/>
      <c r="R36" s="294"/>
      <c r="S36" s="294"/>
      <c r="T36" s="294"/>
      <c r="U36" s="294"/>
      <c r="V36" s="294"/>
      <c r="W36" s="295"/>
      <c r="X36" s="111"/>
      <c r="Y36" s="112"/>
      <c r="Z36" s="113"/>
      <c r="AA36" s="114"/>
      <c r="AB36" s="115"/>
      <c r="AC36" s="111"/>
      <c r="AD36" s="112"/>
      <c r="AE36" s="112"/>
      <c r="AF36" s="113"/>
      <c r="AG36" s="98"/>
      <c r="AH36" s="99"/>
      <c r="AI36" s="100" t="str">
        <f t="shared" si="0"/>
        <v/>
      </c>
      <c r="AJ36" s="101"/>
      <c r="AK36" s="101"/>
      <c r="AL36" s="102"/>
      <c r="AN36" s="5">
        <f t="shared" si="4"/>
        <v>0</v>
      </c>
      <c r="AO36" s="48">
        <f t="shared" si="1"/>
        <v>1</v>
      </c>
      <c r="AP36" s="2">
        <f t="shared" si="5"/>
        <v>1</v>
      </c>
      <c r="AR36" s="53">
        <f t="shared" si="2"/>
        <v>0</v>
      </c>
      <c r="AS36" s="53" t="str">
        <f t="shared" si="6"/>
        <v/>
      </c>
      <c r="AT36" s="53">
        <f t="shared" si="3"/>
        <v>0</v>
      </c>
      <c r="AU36" s="53">
        <f t="shared" si="7"/>
        <v>0</v>
      </c>
      <c r="AW36" s="28" t="s">
        <v>58</v>
      </c>
    </row>
    <row r="37" spans="1:57" ht="15" customHeight="1">
      <c r="A37" s="5"/>
      <c r="B37" s="40">
        <v>11</v>
      </c>
      <c r="C37" s="103"/>
      <c r="D37" s="104"/>
      <c r="E37" s="104"/>
      <c r="F37" s="290"/>
      <c r="G37" s="291"/>
      <c r="H37" s="291"/>
      <c r="I37" s="291"/>
      <c r="J37" s="292"/>
      <c r="K37" s="293"/>
      <c r="L37" s="294"/>
      <c r="M37" s="294"/>
      <c r="N37" s="294"/>
      <c r="O37" s="294"/>
      <c r="P37" s="294"/>
      <c r="Q37" s="294"/>
      <c r="R37" s="294"/>
      <c r="S37" s="294"/>
      <c r="T37" s="294"/>
      <c r="U37" s="294"/>
      <c r="V37" s="294"/>
      <c r="W37" s="295"/>
      <c r="X37" s="111"/>
      <c r="Y37" s="112"/>
      <c r="Z37" s="113"/>
      <c r="AA37" s="114"/>
      <c r="AB37" s="115"/>
      <c r="AC37" s="111"/>
      <c r="AD37" s="112"/>
      <c r="AE37" s="112"/>
      <c r="AF37" s="113"/>
      <c r="AG37" s="98"/>
      <c r="AH37" s="99"/>
      <c r="AI37" s="100" t="str">
        <f t="shared" si="0"/>
        <v/>
      </c>
      <c r="AJ37" s="101"/>
      <c r="AK37" s="101"/>
      <c r="AL37" s="102"/>
      <c r="AN37" s="5">
        <f t="shared" si="4"/>
        <v>0</v>
      </c>
      <c r="AO37" s="48">
        <f t="shared" si="1"/>
        <v>1</v>
      </c>
      <c r="AP37" s="2">
        <f t="shared" si="5"/>
        <v>1</v>
      </c>
      <c r="AR37" s="53">
        <f t="shared" si="2"/>
        <v>0</v>
      </c>
      <c r="AS37" s="53" t="str">
        <f t="shared" si="6"/>
        <v/>
      </c>
      <c r="AT37" s="53">
        <f t="shared" si="3"/>
        <v>0</v>
      </c>
      <c r="AU37" s="53">
        <f t="shared" si="7"/>
        <v>0</v>
      </c>
      <c r="AW37" s="28" t="s">
        <v>59</v>
      </c>
    </row>
    <row r="38" spans="1:57" ht="15" customHeight="1">
      <c r="A38" s="5"/>
      <c r="B38" s="40">
        <v>12</v>
      </c>
      <c r="C38" s="103"/>
      <c r="D38" s="104"/>
      <c r="E38" s="104"/>
      <c r="F38" s="290"/>
      <c r="G38" s="291"/>
      <c r="H38" s="291"/>
      <c r="I38" s="291"/>
      <c r="J38" s="292"/>
      <c r="K38" s="108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10"/>
      <c r="X38" s="111"/>
      <c r="Y38" s="112"/>
      <c r="Z38" s="113"/>
      <c r="AA38" s="114"/>
      <c r="AB38" s="115"/>
      <c r="AC38" s="111"/>
      <c r="AD38" s="112"/>
      <c r="AE38" s="112"/>
      <c r="AF38" s="113"/>
      <c r="AG38" s="98"/>
      <c r="AH38" s="99"/>
      <c r="AI38" s="100" t="str">
        <f t="shared" si="0"/>
        <v/>
      </c>
      <c r="AJ38" s="101"/>
      <c r="AK38" s="101"/>
      <c r="AL38" s="102"/>
      <c r="AN38" s="5">
        <f t="shared" si="4"/>
        <v>0</v>
      </c>
      <c r="AO38" s="48">
        <f t="shared" si="1"/>
        <v>1</v>
      </c>
      <c r="AP38" s="2">
        <f t="shared" si="5"/>
        <v>1</v>
      </c>
      <c r="AR38" s="53">
        <f t="shared" si="2"/>
        <v>0</v>
      </c>
      <c r="AS38" s="53" t="str">
        <f t="shared" si="6"/>
        <v/>
      </c>
      <c r="AT38" s="53">
        <f t="shared" si="3"/>
        <v>0</v>
      </c>
      <c r="AU38" s="53">
        <f t="shared" si="7"/>
        <v>0</v>
      </c>
      <c r="AW38" s="28" t="s">
        <v>60</v>
      </c>
    </row>
    <row r="39" spans="1:57" ht="15" customHeight="1">
      <c r="A39" s="5"/>
      <c r="B39" s="40">
        <v>13</v>
      </c>
      <c r="C39" s="103"/>
      <c r="D39" s="104"/>
      <c r="E39" s="104"/>
      <c r="F39" s="290"/>
      <c r="G39" s="291"/>
      <c r="H39" s="291"/>
      <c r="I39" s="291"/>
      <c r="J39" s="292"/>
      <c r="K39" s="108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10"/>
      <c r="X39" s="111"/>
      <c r="Y39" s="112"/>
      <c r="Z39" s="113"/>
      <c r="AA39" s="114"/>
      <c r="AB39" s="115"/>
      <c r="AC39" s="111"/>
      <c r="AD39" s="112"/>
      <c r="AE39" s="112"/>
      <c r="AF39" s="113"/>
      <c r="AG39" s="98"/>
      <c r="AH39" s="99"/>
      <c r="AI39" s="100" t="str">
        <f t="shared" si="0"/>
        <v/>
      </c>
      <c r="AJ39" s="101"/>
      <c r="AK39" s="101"/>
      <c r="AL39" s="102"/>
      <c r="AN39" s="5">
        <f t="shared" si="4"/>
        <v>0</v>
      </c>
      <c r="AO39" s="48">
        <f t="shared" si="1"/>
        <v>1</v>
      </c>
      <c r="AP39" s="2">
        <f t="shared" si="5"/>
        <v>1</v>
      </c>
      <c r="AR39" s="53">
        <f t="shared" si="2"/>
        <v>0</v>
      </c>
      <c r="AS39" s="53" t="str">
        <f t="shared" si="6"/>
        <v/>
      </c>
      <c r="AT39" s="53">
        <f t="shared" si="3"/>
        <v>0</v>
      </c>
      <c r="AU39" s="53">
        <f t="shared" si="7"/>
        <v>0</v>
      </c>
    </row>
    <row r="40" spans="1:57" ht="15" customHeight="1">
      <c r="A40" s="5"/>
      <c r="B40" s="40">
        <v>14</v>
      </c>
      <c r="C40" s="103"/>
      <c r="D40" s="104"/>
      <c r="E40" s="104"/>
      <c r="F40" s="290"/>
      <c r="G40" s="291"/>
      <c r="H40" s="291"/>
      <c r="I40" s="291"/>
      <c r="J40" s="292"/>
      <c r="K40" s="108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10"/>
      <c r="X40" s="111"/>
      <c r="Y40" s="112"/>
      <c r="Z40" s="113"/>
      <c r="AA40" s="114"/>
      <c r="AB40" s="115"/>
      <c r="AC40" s="111"/>
      <c r="AD40" s="112"/>
      <c r="AE40" s="112"/>
      <c r="AF40" s="113"/>
      <c r="AG40" s="98"/>
      <c r="AH40" s="99"/>
      <c r="AI40" s="100" t="str">
        <f t="shared" si="0"/>
        <v/>
      </c>
      <c r="AJ40" s="101"/>
      <c r="AK40" s="101"/>
      <c r="AL40" s="102"/>
      <c r="AN40" s="5">
        <f t="shared" si="4"/>
        <v>0</v>
      </c>
      <c r="AO40" s="48">
        <f t="shared" si="1"/>
        <v>1</v>
      </c>
      <c r="AP40" s="2">
        <f t="shared" si="5"/>
        <v>1</v>
      </c>
      <c r="AR40" s="53">
        <f t="shared" si="2"/>
        <v>0</v>
      </c>
      <c r="AS40" s="53" t="str">
        <f t="shared" si="6"/>
        <v/>
      </c>
      <c r="AT40" s="53">
        <f t="shared" si="3"/>
        <v>0</v>
      </c>
      <c r="AU40" s="53">
        <f t="shared" si="7"/>
        <v>0</v>
      </c>
      <c r="AW40" s="120" t="s">
        <v>61</v>
      </c>
      <c r="AX40" s="120"/>
      <c r="AY40" s="120"/>
      <c r="AZ40" s="120"/>
      <c r="BA40" s="120"/>
      <c r="BB40" s="120"/>
      <c r="BC40" s="120"/>
      <c r="BD40" s="120"/>
      <c r="BE40" s="120"/>
    </row>
    <row r="41" spans="1:57" ht="15" customHeight="1">
      <c r="A41" s="5"/>
      <c r="B41" s="40">
        <v>15</v>
      </c>
      <c r="C41" s="103"/>
      <c r="D41" s="104"/>
      <c r="E41" s="104"/>
      <c r="F41" s="290"/>
      <c r="G41" s="291"/>
      <c r="H41" s="291"/>
      <c r="I41" s="291"/>
      <c r="J41" s="292"/>
      <c r="K41" s="108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10"/>
      <c r="X41" s="111"/>
      <c r="Y41" s="112"/>
      <c r="Z41" s="113"/>
      <c r="AA41" s="114"/>
      <c r="AB41" s="115"/>
      <c r="AC41" s="111"/>
      <c r="AD41" s="112"/>
      <c r="AE41" s="112"/>
      <c r="AF41" s="113"/>
      <c r="AG41" s="98"/>
      <c r="AH41" s="99"/>
      <c r="AI41" s="100" t="str">
        <f t="shared" si="0"/>
        <v/>
      </c>
      <c r="AJ41" s="101"/>
      <c r="AK41" s="101"/>
      <c r="AL41" s="102"/>
      <c r="AN41" s="5">
        <f>IFERROR(1/COUNTIF($AG$27:$AH$56,AG41),0)</f>
        <v>0</v>
      </c>
      <c r="AO41" s="48">
        <f t="shared" si="1"/>
        <v>1</v>
      </c>
      <c r="AP41" s="2">
        <f t="shared" si="5"/>
        <v>1</v>
      </c>
      <c r="AR41" s="53">
        <f t="shared" si="2"/>
        <v>0</v>
      </c>
      <c r="AS41" s="53" t="str">
        <f t="shared" si="6"/>
        <v/>
      </c>
      <c r="AT41" s="53">
        <f t="shared" si="3"/>
        <v>0</v>
      </c>
      <c r="AU41" s="53">
        <f t="shared" si="7"/>
        <v>0</v>
      </c>
      <c r="AW41" s="119" t="s">
        <v>85</v>
      </c>
      <c r="AX41" s="119"/>
      <c r="AY41" s="119"/>
      <c r="AZ41" s="119"/>
      <c r="BA41" s="119"/>
      <c r="BB41" s="119"/>
      <c r="BC41" s="119"/>
      <c r="BD41" s="119"/>
      <c r="BE41" s="119"/>
    </row>
    <row r="42" spans="1:57" ht="15" customHeight="1">
      <c r="A42" s="5"/>
      <c r="B42" s="40">
        <v>16</v>
      </c>
      <c r="C42" s="103"/>
      <c r="D42" s="104"/>
      <c r="E42" s="104"/>
      <c r="F42" s="290"/>
      <c r="G42" s="291"/>
      <c r="H42" s="291"/>
      <c r="I42" s="291"/>
      <c r="J42" s="292"/>
      <c r="K42" s="108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10"/>
      <c r="X42" s="111"/>
      <c r="Y42" s="112"/>
      <c r="Z42" s="113"/>
      <c r="AA42" s="114"/>
      <c r="AB42" s="115"/>
      <c r="AC42" s="111"/>
      <c r="AD42" s="112"/>
      <c r="AE42" s="112"/>
      <c r="AF42" s="113"/>
      <c r="AG42" s="98"/>
      <c r="AH42" s="99"/>
      <c r="AI42" s="100" t="str">
        <f t="shared" si="0"/>
        <v/>
      </c>
      <c r="AJ42" s="101"/>
      <c r="AK42" s="101"/>
      <c r="AL42" s="102"/>
      <c r="AN42" s="5">
        <f t="shared" si="4"/>
        <v>0</v>
      </c>
      <c r="AO42" s="48">
        <f t="shared" si="1"/>
        <v>1</v>
      </c>
      <c r="AP42" s="2">
        <f t="shared" si="5"/>
        <v>1</v>
      </c>
      <c r="AR42" s="53">
        <f t="shared" si="2"/>
        <v>0</v>
      </c>
      <c r="AS42" s="53" t="str">
        <f t="shared" si="6"/>
        <v/>
      </c>
      <c r="AT42" s="53">
        <f t="shared" si="3"/>
        <v>0</v>
      </c>
      <c r="AU42" s="53">
        <f t="shared" si="7"/>
        <v>0</v>
      </c>
      <c r="AW42" s="119" t="s">
        <v>89</v>
      </c>
      <c r="AX42" s="119"/>
      <c r="AY42" s="119"/>
      <c r="AZ42" s="119"/>
      <c r="BA42" s="119"/>
      <c r="BB42" s="119"/>
      <c r="BC42" s="119"/>
      <c r="BD42" s="119"/>
      <c r="BE42" s="119"/>
    </row>
    <row r="43" spans="1:57" ht="15" customHeight="1">
      <c r="A43" s="5"/>
      <c r="B43" s="40">
        <v>17</v>
      </c>
      <c r="C43" s="103"/>
      <c r="D43" s="104"/>
      <c r="E43" s="104"/>
      <c r="F43" s="290"/>
      <c r="G43" s="291"/>
      <c r="H43" s="291"/>
      <c r="I43" s="291"/>
      <c r="J43" s="292"/>
      <c r="K43" s="108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10"/>
      <c r="X43" s="111"/>
      <c r="Y43" s="112"/>
      <c r="Z43" s="113"/>
      <c r="AA43" s="114"/>
      <c r="AB43" s="115"/>
      <c r="AC43" s="111"/>
      <c r="AD43" s="112"/>
      <c r="AE43" s="112"/>
      <c r="AF43" s="113"/>
      <c r="AG43" s="98"/>
      <c r="AH43" s="99"/>
      <c r="AI43" s="100" t="str">
        <f t="shared" si="0"/>
        <v/>
      </c>
      <c r="AJ43" s="101"/>
      <c r="AK43" s="101"/>
      <c r="AL43" s="102"/>
      <c r="AN43" s="5">
        <f t="shared" si="4"/>
        <v>0</v>
      </c>
      <c r="AO43" s="48">
        <f t="shared" si="1"/>
        <v>1</v>
      </c>
      <c r="AP43" s="2">
        <f t="shared" si="5"/>
        <v>1</v>
      </c>
      <c r="AR43" s="53">
        <f t="shared" si="2"/>
        <v>0</v>
      </c>
      <c r="AS43" s="53" t="str">
        <f t="shared" si="6"/>
        <v/>
      </c>
      <c r="AT43" s="53">
        <f t="shared" si="3"/>
        <v>0</v>
      </c>
      <c r="AU43" s="53">
        <f t="shared" si="7"/>
        <v>0</v>
      </c>
    </row>
    <row r="44" spans="1:57" ht="15" customHeight="1">
      <c r="A44" s="5"/>
      <c r="B44" s="40">
        <v>18</v>
      </c>
      <c r="C44" s="103"/>
      <c r="D44" s="104"/>
      <c r="E44" s="104"/>
      <c r="F44" s="290"/>
      <c r="G44" s="291"/>
      <c r="H44" s="291"/>
      <c r="I44" s="291"/>
      <c r="J44" s="292"/>
      <c r="K44" s="108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10"/>
      <c r="X44" s="111"/>
      <c r="Y44" s="112"/>
      <c r="Z44" s="113"/>
      <c r="AA44" s="114"/>
      <c r="AB44" s="115"/>
      <c r="AC44" s="111"/>
      <c r="AD44" s="112"/>
      <c r="AE44" s="112"/>
      <c r="AF44" s="113"/>
      <c r="AG44" s="98"/>
      <c r="AH44" s="99"/>
      <c r="AI44" s="100" t="str">
        <f t="shared" si="0"/>
        <v/>
      </c>
      <c r="AJ44" s="101"/>
      <c r="AK44" s="101"/>
      <c r="AL44" s="102"/>
      <c r="AN44" s="5">
        <f t="shared" si="4"/>
        <v>0</v>
      </c>
      <c r="AO44" s="48">
        <f t="shared" si="1"/>
        <v>1</v>
      </c>
      <c r="AP44" s="2">
        <f t="shared" si="5"/>
        <v>1</v>
      </c>
      <c r="AR44" s="53">
        <f t="shared" si="2"/>
        <v>0</v>
      </c>
      <c r="AS44" s="53" t="str">
        <f t="shared" si="6"/>
        <v/>
      </c>
      <c r="AT44" s="53">
        <f t="shared" si="3"/>
        <v>0</v>
      </c>
      <c r="AU44" s="53">
        <f t="shared" si="7"/>
        <v>0</v>
      </c>
    </row>
    <row r="45" spans="1:57" ht="15" customHeight="1">
      <c r="A45" s="5"/>
      <c r="B45" s="40">
        <v>19</v>
      </c>
      <c r="C45" s="103"/>
      <c r="D45" s="104"/>
      <c r="E45" s="104"/>
      <c r="F45" s="290"/>
      <c r="G45" s="291"/>
      <c r="H45" s="291"/>
      <c r="I45" s="291"/>
      <c r="J45" s="292"/>
      <c r="K45" s="293"/>
      <c r="L45" s="294"/>
      <c r="M45" s="294"/>
      <c r="N45" s="294"/>
      <c r="O45" s="294"/>
      <c r="P45" s="294"/>
      <c r="Q45" s="294"/>
      <c r="R45" s="294"/>
      <c r="S45" s="294"/>
      <c r="T45" s="294"/>
      <c r="U45" s="294"/>
      <c r="V45" s="294"/>
      <c r="W45" s="295"/>
      <c r="X45" s="111"/>
      <c r="Y45" s="112"/>
      <c r="Z45" s="113"/>
      <c r="AA45" s="114"/>
      <c r="AB45" s="115"/>
      <c r="AC45" s="111"/>
      <c r="AD45" s="112"/>
      <c r="AE45" s="112"/>
      <c r="AF45" s="113"/>
      <c r="AG45" s="98"/>
      <c r="AH45" s="99"/>
      <c r="AI45" s="100" t="str">
        <f t="shared" si="0"/>
        <v/>
      </c>
      <c r="AJ45" s="101"/>
      <c r="AK45" s="101"/>
      <c r="AL45" s="102"/>
      <c r="AN45" s="5">
        <f t="shared" si="4"/>
        <v>0</v>
      </c>
      <c r="AO45" s="48">
        <f t="shared" si="1"/>
        <v>1</v>
      </c>
      <c r="AP45" s="2">
        <f t="shared" si="5"/>
        <v>1</v>
      </c>
      <c r="AR45" s="53">
        <f t="shared" si="2"/>
        <v>0</v>
      </c>
      <c r="AS45" s="53" t="str">
        <f t="shared" si="6"/>
        <v/>
      </c>
      <c r="AT45" s="53">
        <f t="shared" si="3"/>
        <v>0</v>
      </c>
      <c r="AU45" s="53">
        <f t="shared" si="7"/>
        <v>0</v>
      </c>
    </row>
    <row r="46" spans="1:57" ht="15" customHeight="1">
      <c r="A46" s="5"/>
      <c r="B46" s="40">
        <v>20</v>
      </c>
      <c r="C46" s="103"/>
      <c r="D46" s="104"/>
      <c r="E46" s="104"/>
      <c r="F46" s="290"/>
      <c r="G46" s="291"/>
      <c r="H46" s="291"/>
      <c r="I46" s="291"/>
      <c r="J46" s="292"/>
      <c r="K46" s="108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10"/>
      <c r="X46" s="111"/>
      <c r="Y46" s="112"/>
      <c r="Z46" s="113"/>
      <c r="AA46" s="114"/>
      <c r="AB46" s="115"/>
      <c r="AC46" s="111"/>
      <c r="AD46" s="112"/>
      <c r="AE46" s="112"/>
      <c r="AF46" s="113"/>
      <c r="AG46" s="98"/>
      <c r="AH46" s="99"/>
      <c r="AI46" s="100" t="str">
        <f t="shared" si="0"/>
        <v/>
      </c>
      <c r="AJ46" s="101"/>
      <c r="AK46" s="101"/>
      <c r="AL46" s="102"/>
      <c r="AN46" s="5">
        <f t="shared" si="4"/>
        <v>0</v>
      </c>
      <c r="AO46" s="48">
        <f t="shared" si="1"/>
        <v>1</v>
      </c>
      <c r="AP46" s="2">
        <f t="shared" si="5"/>
        <v>1</v>
      </c>
      <c r="AR46" s="53">
        <f t="shared" si="2"/>
        <v>0</v>
      </c>
      <c r="AS46" s="53" t="str">
        <f t="shared" si="6"/>
        <v/>
      </c>
      <c r="AT46" s="53">
        <f t="shared" si="3"/>
        <v>0</v>
      </c>
      <c r="AU46" s="53">
        <f t="shared" si="7"/>
        <v>0</v>
      </c>
    </row>
    <row r="47" spans="1:57" ht="15" customHeight="1">
      <c r="A47" s="5"/>
      <c r="B47" s="40">
        <v>21</v>
      </c>
      <c r="C47" s="103"/>
      <c r="D47" s="104"/>
      <c r="E47" s="104"/>
      <c r="F47" s="290"/>
      <c r="G47" s="291"/>
      <c r="H47" s="291"/>
      <c r="I47" s="291"/>
      <c r="J47" s="292"/>
      <c r="K47" s="108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10"/>
      <c r="X47" s="111"/>
      <c r="Y47" s="112"/>
      <c r="Z47" s="113"/>
      <c r="AA47" s="114"/>
      <c r="AB47" s="115"/>
      <c r="AC47" s="111"/>
      <c r="AD47" s="112"/>
      <c r="AE47" s="112"/>
      <c r="AF47" s="113"/>
      <c r="AG47" s="98"/>
      <c r="AH47" s="99"/>
      <c r="AI47" s="100" t="str">
        <f t="shared" si="0"/>
        <v/>
      </c>
      <c r="AJ47" s="101"/>
      <c r="AK47" s="101"/>
      <c r="AL47" s="102"/>
      <c r="AN47" s="5">
        <f t="shared" si="4"/>
        <v>0</v>
      </c>
      <c r="AO47" s="48">
        <f t="shared" si="1"/>
        <v>1</v>
      </c>
      <c r="AP47" s="2">
        <f t="shared" si="5"/>
        <v>1</v>
      </c>
      <c r="AR47" s="53">
        <f t="shared" si="2"/>
        <v>0</v>
      </c>
      <c r="AS47" s="53" t="str">
        <f t="shared" si="6"/>
        <v/>
      </c>
      <c r="AT47" s="53">
        <f t="shared" si="3"/>
        <v>0</v>
      </c>
      <c r="AU47" s="53">
        <f t="shared" si="7"/>
        <v>0</v>
      </c>
    </row>
    <row r="48" spans="1:57" ht="15" customHeight="1">
      <c r="A48" s="5"/>
      <c r="B48" s="40">
        <v>22</v>
      </c>
      <c r="C48" s="103"/>
      <c r="D48" s="104"/>
      <c r="E48" s="104"/>
      <c r="F48" s="290"/>
      <c r="G48" s="291"/>
      <c r="H48" s="291"/>
      <c r="I48" s="291"/>
      <c r="J48" s="292"/>
      <c r="K48" s="108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10"/>
      <c r="X48" s="111"/>
      <c r="Y48" s="112"/>
      <c r="Z48" s="113"/>
      <c r="AA48" s="114"/>
      <c r="AB48" s="115"/>
      <c r="AC48" s="111"/>
      <c r="AD48" s="112"/>
      <c r="AE48" s="112"/>
      <c r="AF48" s="113"/>
      <c r="AG48" s="98"/>
      <c r="AH48" s="99"/>
      <c r="AI48" s="100" t="str">
        <f t="shared" si="0"/>
        <v/>
      </c>
      <c r="AJ48" s="101"/>
      <c r="AK48" s="101"/>
      <c r="AL48" s="102"/>
      <c r="AN48" s="5">
        <f t="shared" si="4"/>
        <v>0</v>
      </c>
      <c r="AO48" s="48">
        <f t="shared" si="1"/>
        <v>1</v>
      </c>
      <c r="AP48" s="2">
        <f t="shared" si="5"/>
        <v>1</v>
      </c>
      <c r="AR48" s="53">
        <f t="shared" si="2"/>
        <v>0</v>
      </c>
      <c r="AS48" s="53" t="str">
        <f t="shared" si="6"/>
        <v/>
      </c>
      <c r="AT48" s="53">
        <f t="shared" si="3"/>
        <v>0</v>
      </c>
      <c r="AU48" s="53">
        <f t="shared" si="7"/>
        <v>0</v>
      </c>
    </row>
    <row r="49" spans="1:47" ht="15" customHeight="1">
      <c r="A49" s="5"/>
      <c r="B49" s="40">
        <v>23</v>
      </c>
      <c r="C49" s="103"/>
      <c r="D49" s="104"/>
      <c r="E49" s="104"/>
      <c r="F49" s="290"/>
      <c r="G49" s="291"/>
      <c r="H49" s="291"/>
      <c r="I49" s="291"/>
      <c r="J49" s="292"/>
      <c r="K49" s="108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10"/>
      <c r="X49" s="111"/>
      <c r="Y49" s="112"/>
      <c r="Z49" s="113"/>
      <c r="AA49" s="114"/>
      <c r="AB49" s="115"/>
      <c r="AC49" s="111"/>
      <c r="AD49" s="112"/>
      <c r="AE49" s="112"/>
      <c r="AF49" s="113"/>
      <c r="AG49" s="98"/>
      <c r="AH49" s="99"/>
      <c r="AI49" s="100" t="str">
        <f t="shared" si="0"/>
        <v/>
      </c>
      <c r="AJ49" s="101"/>
      <c r="AK49" s="101"/>
      <c r="AL49" s="102"/>
      <c r="AN49" s="5">
        <f t="shared" si="4"/>
        <v>0</v>
      </c>
      <c r="AO49" s="48">
        <f t="shared" si="1"/>
        <v>1</v>
      </c>
      <c r="AP49" s="2">
        <f t="shared" si="5"/>
        <v>1</v>
      </c>
      <c r="AR49" s="53">
        <f t="shared" si="2"/>
        <v>0</v>
      </c>
      <c r="AS49" s="53" t="str">
        <f t="shared" si="6"/>
        <v/>
      </c>
      <c r="AT49" s="53">
        <f t="shared" si="3"/>
        <v>0</v>
      </c>
      <c r="AU49" s="53">
        <f t="shared" si="7"/>
        <v>0</v>
      </c>
    </row>
    <row r="50" spans="1:47" ht="15" customHeight="1">
      <c r="A50" s="5"/>
      <c r="B50" s="40">
        <v>24</v>
      </c>
      <c r="C50" s="103"/>
      <c r="D50" s="104"/>
      <c r="E50" s="104"/>
      <c r="F50" s="290"/>
      <c r="G50" s="291"/>
      <c r="H50" s="291"/>
      <c r="I50" s="291"/>
      <c r="J50" s="292"/>
      <c r="K50" s="108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10"/>
      <c r="X50" s="111"/>
      <c r="Y50" s="112"/>
      <c r="Z50" s="113"/>
      <c r="AA50" s="114"/>
      <c r="AB50" s="115"/>
      <c r="AC50" s="111"/>
      <c r="AD50" s="112"/>
      <c r="AE50" s="112"/>
      <c r="AF50" s="113"/>
      <c r="AG50" s="98"/>
      <c r="AH50" s="99"/>
      <c r="AI50" s="100" t="str">
        <f t="shared" si="0"/>
        <v/>
      </c>
      <c r="AJ50" s="101"/>
      <c r="AK50" s="101"/>
      <c r="AL50" s="102"/>
      <c r="AN50" s="5">
        <f t="shared" si="4"/>
        <v>0</v>
      </c>
      <c r="AO50" s="48">
        <f t="shared" si="1"/>
        <v>1</v>
      </c>
      <c r="AP50" s="2">
        <f t="shared" si="5"/>
        <v>1</v>
      </c>
      <c r="AR50" s="53">
        <f t="shared" si="2"/>
        <v>0</v>
      </c>
      <c r="AS50" s="53" t="str">
        <f t="shared" si="6"/>
        <v/>
      </c>
      <c r="AT50" s="53">
        <f t="shared" si="3"/>
        <v>0</v>
      </c>
      <c r="AU50" s="53">
        <f t="shared" si="7"/>
        <v>0</v>
      </c>
    </row>
    <row r="51" spans="1:47" ht="15" customHeight="1">
      <c r="A51" s="5"/>
      <c r="B51" s="40">
        <v>25</v>
      </c>
      <c r="C51" s="103"/>
      <c r="D51" s="104"/>
      <c r="E51" s="104"/>
      <c r="F51" s="290"/>
      <c r="G51" s="291"/>
      <c r="H51" s="291"/>
      <c r="I51" s="291"/>
      <c r="J51" s="292"/>
      <c r="K51" s="108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10"/>
      <c r="X51" s="111"/>
      <c r="Y51" s="112"/>
      <c r="Z51" s="113"/>
      <c r="AA51" s="114"/>
      <c r="AB51" s="115"/>
      <c r="AC51" s="111"/>
      <c r="AD51" s="112"/>
      <c r="AE51" s="112"/>
      <c r="AF51" s="113"/>
      <c r="AG51" s="98"/>
      <c r="AH51" s="99"/>
      <c r="AI51" s="100" t="str">
        <f t="shared" si="0"/>
        <v/>
      </c>
      <c r="AJ51" s="101"/>
      <c r="AK51" s="101"/>
      <c r="AL51" s="102"/>
      <c r="AN51" s="5">
        <f t="shared" si="4"/>
        <v>0</v>
      </c>
      <c r="AO51" s="48">
        <f t="shared" si="1"/>
        <v>1</v>
      </c>
      <c r="AP51" s="2">
        <f t="shared" si="5"/>
        <v>1</v>
      </c>
      <c r="AR51" s="53">
        <f t="shared" si="2"/>
        <v>0</v>
      </c>
      <c r="AS51" s="53" t="str">
        <f t="shared" si="6"/>
        <v/>
      </c>
      <c r="AT51" s="53">
        <f t="shared" si="3"/>
        <v>0</v>
      </c>
      <c r="AU51" s="53">
        <f t="shared" si="7"/>
        <v>0</v>
      </c>
    </row>
    <row r="52" spans="1:47" ht="15" customHeight="1">
      <c r="A52" s="5"/>
      <c r="B52" s="40">
        <v>26</v>
      </c>
      <c r="C52" s="103"/>
      <c r="D52" s="104"/>
      <c r="E52" s="104"/>
      <c r="F52" s="290"/>
      <c r="G52" s="291"/>
      <c r="H52" s="291"/>
      <c r="I52" s="291"/>
      <c r="J52" s="292"/>
      <c r="K52" s="108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10"/>
      <c r="X52" s="111"/>
      <c r="Y52" s="112"/>
      <c r="Z52" s="113"/>
      <c r="AA52" s="114"/>
      <c r="AB52" s="115"/>
      <c r="AC52" s="111"/>
      <c r="AD52" s="112"/>
      <c r="AE52" s="112"/>
      <c r="AF52" s="113"/>
      <c r="AG52" s="98"/>
      <c r="AH52" s="99"/>
      <c r="AI52" s="100" t="str">
        <f t="shared" si="0"/>
        <v/>
      </c>
      <c r="AJ52" s="101"/>
      <c r="AK52" s="101"/>
      <c r="AL52" s="102"/>
      <c r="AN52" s="5">
        <f t="shared" si="4"/>
        <v>0</v>
      </c>
      <c r="AO52" s="48">
        <f t="shared" si="1"/>
        <v>1</v>
      </c>
      <c r="AP52" s="2">
        <f t="shared" si="5"/>
        <v>1</v>
      </c>
      <c r="AR52" s="53">
        <f t="shared" si="2"/>
        <v>0</v>
      </c>
      <c r="AS52" s="53" t="str">
        <f t="shared" si="6"/>
        <v/>
      </c>
      <c r="AT52" s="53">
        <f t="shared" si="3"/>
        <v>0</v>
      </c>
      <c r="AU52" s="53">
        <f t="shared" si="7"/>
        <v>0</v>
      </c>
    </row>
    <row r="53" spans="1:47" ht="15" customHeight="1">
      <c r="A53" s="5"/>
      <c r="B53" s="40">
        <v>27</v>
      </c>
      <c r="C53" s="103"/>
      <c r="D53" s="104"/>
      <c r="E53" s="104"/>
      <c r="F53" s="290"/>
      <c r="G53" s="291"/>
      <c r="H53" s="291"/>
      <c r="I53" s="291"/>
      <c r="J53" s="292"/>
      <c r="K53" s="108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10"/>
      <c r="X53" s="111"/>
      <c r="Y53" s="112"/>
      <c r="Z53" s="113"/>
      <c r="AA53" s="114"/>
      <c r="AB53" s="115"/>
      <c r="AC53" s="111"/>
      <c r="AD53" s="112"/>
      <c r="AE53" s="112"/>
      <c r="AF53" s="113"/>
      <c r="AG53" s="98"/>
      <c r="AH53" s="99"/>
      <c r="AI53" s="100" t="str">
        <f t="shared" si="0"/>
        <v/>
      </c>
      <c r="AJ53" s="101"/>
      <c r="AK53" s="101"/>
      <c r="AL53" s="102"/>
      <c r="AN53" s="5">
        <f t="shared" si="4"/>
        <v>0</v>
      </c>
      <c r="AO53" s="48">
        <f t="shared" si="1"/>
        <v>1</v>
      </c>
      <c r="AP53" s="2">
        <f t="shared" si="5"/>
        <v>1</v>
      </c>
      <c r="AR53" s="53">
        <f t="shared" si="2"/>
        <v>0</v>
      </c>
      <c r="AS53" s="53" t="str">
        <f t="shared" si="6"/>
        <v/>
      </c>
      <c r="AT53" s="53">
        <f t="shared" si="3"/>
        <v>0</v>
      </c>
      <c r="AU53" s="53">
        <f t="shared" si="7"/>
        <v>0</v>
      </c>
    </row>
    <row r="54" spans="1:47" ht="15" customHeight="1">
      <c r="A54" s="5"/>
      <c r="B54" s="40">
        <v>28</v>
      </c>
      <c r="C54" s="103"/>
      <c r="D54" s="104"/>
      <c r="E54" s="104"/>
      <c r="F54" s="290"/>
      <c r="G54" s="291"/>
      <c r="H54" s="291"/>
      <c r="I54" s="291"/>
      <c r="J54" s="292"/>
      <c r="K54" s="108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10"/>
      <c r="X54" s="111"/>
      <c r="Y54" s="112"/>
      <c r="Z54" s="113"/>
      <c r="AA54" s="114"/>
      <c r="AB54" s="115"/>
      <c r="AC54" s="111"/>
      <c r="AD54" s="112"/>
      <c r="AE54" s="112"/>
      <c r="AF54" s="113"/>
      <c r="AG54" s="98"/>
      <c r="AH54" s="99"/>
      <c r="AI54" s="100" t="str">
        <f t="shared" si="0"/>
        <v/>
      </c>
      <c r="AJ54" s="101"/>
      <c r="AK54" s="101"/>
      <c r="AL54" s="102"/>
      <c r="AN54" s="5">
        <f t="shared" si="4"/>
        <v>0</v>
      </c>
      <c r="AO54" s="48">
        <f t="shared" si="1"/>
        <v>1</v>
      </c>
      <c r="AP54" s="2">
        <f t="shared" si="5"/>
        <v>1</v>
      </c>
      <c r="AR54" s="53">
        <f t="shared" si="2"/>
        <v>0</v>
      </c>
      <c r="AS54" s="53" t="str">
        <f t="shared" si="6"/>
        <v/>
      </c>
      <c r="AT54" s="53">
        <f t="shared" si="3"/>
        <v>0</v>
      </c>
      <c r="AU54" s="53">
        <f t="shared" si="7"/>
        <v>0</v>
      </c>
    </row>
    <row r="55" spans="1:47" ht="15" customHeight="1">
      <c r="A55" s="5"/>
      <c r="B55" s="40">
        <v>29</v>
      </c>
      <c r="C55" s="103"/>
      <c r="D55" s="104"/>
      <c r="E55" s="104"/>
      <c r="F55" s="290"/>
      <c r="G55" s="291"/>
      <c r="H55" s="291"/>
      <c r="I55" s="291"/>
      <c r="J55" s="292"/>
      <c r="K55" s="108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10"/>
      <c r="X55" s="111"/>
      <c r="Y55" s="112"/>
      <c r="Z55" s="113"/>
      <c r="AA55" s="114"/>
      <c r="AB55" s="115"/>
      <c r="AC55" s="111"/>
      <c r="AD55" s="112"/>
      <c r="AE55" s="112"/>
      <c r="AF55" s="113"/>
      <c r="AG55" s="98"/>
      <c r="AH55" s="99"/>
      <c r="AI55" s="100" t="str">
        <f t="shared" si="0"/>
        <v/>
      </c>
      <c r="AJ55" s="101"/>
      <c r="AK55" s="101"/>
      <c r="AL55" s="102"/>
      <c r="AN55" s="5">
        <f t="shared" si="4"/>
        <v>0</v>
      </c>
      <c r="AO55" s="48">
        <f t="shared" si="1"/>
        <v>1</v>
      </c>
      <c r="AP55" s="2">
        <f t="shared" si="5"/>
        <v>1</v>
      </c>
      <c r="AR55" s="53">
        <f t="shared" si="2"/>
        <v>0</v>
      </c>
      <c r="AS55" s="53" t="str">
        <f t="shared" si="6"/>
        <v/>
      </c>
      <c r="AT55" s="53">
        <f t="shared" si="3"/>
        <v>0</v>
      </c>
      <c r="AU55" s="53">
        <f t="shared" si="7"/>
        <v>0</v>
      </c>
    </row>
    <row r="56" spans="1:47" ht="15" customHeight="1" thickBot="1">
      <c r="A56" s="1"/>
      <c r="B56" s="41">
        <v>30</v>
      </c>
      <c r="C56" s="84"/>
      <c r="D56" s="85"/>
      <c r="E56" s="86"/>
      <c r="F56" s="299"/>
      <c r="G56" s="300"/>
      <c r="H56" s="300"/>
      <c r="I56" s="300"/>
      <c r="J56" s="301"/>
      <c r="K56" s="302"/>
      <c r="L56" s="303"/>
      <c r="M56" s="303"/>
      <c r="N56" s="303"/>
      <c r="O56" s="303"/>
      <c r="P56" s="303"/>
      <c r="Q56" s="303"/>
      <c r="R56" s="303"/>
      <c r="S56" s="303"/>
      <c r="T56" s="303"/>
      <c r="U56" s="303"/>
      <c r="V56" s="303"/>
      <c r="W56" s="304"/>
      <c r="X56" s="93"/>
      <c r="Y56" s="94"/>
      <c r="Z56" s="95"/>
      <c r="AA56" s="96"/>
      <c r="AB56" s="97"/>
      <c r="AC56" s="93"/>
      <c r="AD56" s="94"/>
      <c r="AE56" s="94"/>
      <c r="AF56" s="95"/>
      <c r="AG56" s="68"/>
      <c r="AH56" s="69"/>
      <c r="AI56" s="70" t="str">
        <f t="shared" si="0"/>
        <v/>
      </c>
      <c r="AJ56" s="71"/>
      <c r="AK56" s="71"/>
      <c r="AL56" s="72"/>
      <c r="AN56" s="1">
        <f t="shared" si="4"/>
        <v>0</v>
      </c>
      <c r="AO56" s="48">
        <f t="shared" si="1"/>
        <v>1</v>
      </c>
      <c r="AP56" s="2">
        <f t="shared" si="5"/>
        <v>1</v>
      </c>
      <c r="AQ56" s="2">
        <f>COUNTIF(AI27:AL56,"入力不足あり")</f>
        <v>0</v>
      </c>
      <c r="AR56" s="54">
        <f t="shared" si="2"/>
        <v>0</v>
      </c>
      <c r="AS56" s="59" t="str">
        <f t="shared" ref="AS56" si="8">IF(X56="","",VALUE(IF(AR56&gt;0,(AR56-ROUNDDOWN(AR56,0))*10,(AR56-ROUNDDOWN(AR56,0))*-10)))</f>
        <v/>
      </c>
      <c r="AT56" s="54">
        <f t="shared" si="3"/>
        <v>0</v>
      </c>
      <c r="AU56" s="53">
        <f t="shared" si="7"/>
        <v>0</v>
      </c>
    </row>
    <row r="57" spans="1:47" ht="15" customHeight="1" thickTop="1">
      <c r="A57" s="1"/>
      <c r="B57" s="73" t="s">
        <v>81</v>
      </c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5"/>
      <c r="AC57" s="76"/>
      <c r="AD57" s="77"/>
      <c r="AE57" s="77"/>
      <c r="AF57" s="78"/>
      <c r="AG57" s="79"/>
      <c r="AH57" s="80"/>
      <c r="AI57" s="81">
        <f>SUM(AI27:AL56)</f>
        <v>0</v>
      </c>
      <c r="AJ57" s="82"/>
      <c r="AK57" s="82"/>
      <c r="AL57" s="83"/>
      <c r="AN57" s="2">
        <f>COUNT(AG27:AG56)</f>
        <v>0</v>
      </c>
      <c r="AO57" s="2" t="e">
        <f>LARGE(AG27:AG56,AN57)</f>
        <v>#NUM!</v>
      </c>
      <c r="AP57" s="35">
        <f>SUM(AN27:AN56)</f>
        <v>0</v>
      </c>
      <c r="AQ57" s="35"/>
      <c r="AR57" s="35"/>
      <c r="AS57" s="35"/>
      <c r="AT57" s="35"/>
    </row>
    <row r="58" spans="1:47" ht="12.95" customHeight="1"/>
    <row r="59" spans="1:47" ht="12.95" customHeight="1"/>
    <row r="60" spans="1:47" ht="12.95" customHeight="1"/>
    <row r="61" spans="1:47" ht="15" customHeight="1"/>
  </sheetData>
  <sheetProtection algorithmName="SHA-512" hashValue="56CnQWj4gSYTBFtmuOBi2wiG8jzR+CjaE7erDpVaKDWaKfZYHouj+MgtsWd7HtH7SfjhMWAHFst7AehpIw+OiA==" saltValue="/pxOvxy0h4GNwpWyzwgenQ==" spinCount="100000" sheet="1" selectLockedCells="1"/>
  <mergeCells count="332">
    <mergeCell ref="AW41:BE41"/>
    <mergeCell ref="AW42:BE42"/>
    <mergeCell ref="AI48:AL48"/>
    <mergeCell ref="AI30:AL30"/>
    <mergeCell ref="AI31:AL31"/>
    <mergeCell ref="AG36:AH36"/>
    <mergeCell ref="AC33:AF33"/>
    <mergeCell ref="AI33:AL33"/>
    <mergeCell ref="AI34:AL34"/>
    <mergeCell ref="AG34:AH34"/>
    <mergeCell ref="AG30:AH30"/>
    <mergeCell ref="AG31:AH31"/>
    <mergeCell ref="AG32:AH32"/>
    <mergeCell ref="AC43:AF43"/>
    <mergeCell ref="AC34:AF34"/>
    <mergeCell ref="AC45:AF45"/>
    <mergeCell ref="AC30:AF30"/>
    <mergeCell ref="AC31:AF31"/>
    <mergeCell ref="AC38:AF38"/>
    <mergeCell ref="AC39:AF39"/>
    <mergeCell ref="AG40:AH40"/>
    <mergeCell ref="AI38:AL38"/>
    <mergeCell ref="AI39:AL39"/>
    <mergeCell ref="AC35:AF35"/>
    <mergeCell ref="X56:Z56"/>
    <mergeCell ref="K54:W54"/>
    <mergeCell ref="K55:W55"/>
    <mergeCell ref="K56:W56"/>
    <mergeCell ref="X39:Z39"/>
    <mergeCell ref="X40:Z40"/>
    <mergeCell ref="X41:Z41"/>
    <mergeCell ref="X42:Z42"/>
    <mergeCell ref="X47:Z47"/>
    <mergeCell ref="X55:Z55"/>
    <mergeCell ref="X53:Z53"/>
    <mergeCell ref="X54:Z54"/>
    <mergeCell ref="B2:T2"/>
    <mergeCell ref="V6:X6"/>
    <mergeCell ref="V7:X7"/>
    <mergeCell ref="Y6:AL6"/>
    <mergeCell ref="Y7:AL7"/>
    <mergeCell ref="V10:X10"/>
    <mergeCell ref="V11:X12"/>
    <mergeCell ref="V13:X14"/>
    <mergeCell ref="Y10:AC10"/>
    <mergeCell ref="AD10:AF10"/>
    <mergeCell ref="AG10:AL10"/>
    <mergeCell ref="Y13:AJ14"/>
    <mergeCell ref="Y11:AL11"/>
    <mergeCell ref="Y12:AL12"/>
    <mergeCell ref="H6:M6"/>
    <mergeCell ref="V9:Y9"/>
    <mergeCell ref="AB2:AE2"/>
    <mergeCell ref="AF2:AL2"/>
    <mergeCell ref="F10:J10"/>
    <mergeCell ref="F11:J11"/>
    <mergeCell ref="F12:J12"/>
    <mergeCell ref="F13:J13"/>
    <mergeCell ref="K13:O13"/>
    <mergeCell ref="N6:T6"/>
    <mergeCell ref="AW29:AY29"/>
    <mergeCell ref="AW30:BD30"/>
    <mergeCell ref="AW31:BD31"/>
    <mergeCell ref="AW33:BA33"/>
    <mergeCell ref="AW7:AX7"/>
    <mergeCell ref="AW9:BE9"/>
    <mergeCell ref="AW10:BE10"/>
    <mergeCell ref="AW11:BE11"/>
    <mergeCell ref="AW12:BE12"/>
    <mergeCell ref="AW22:BE22"/>
    <mergeCell ref="AW23:BE23"/>
    <mergeCell ref="AW24:BE24"/>
    <mergeCell ref="AW25:BE25"/>
    <mergeCell ref="AW26:BE26"/>
    <mergeCell ref="AW27:BE27"/>
    <mergeCell ref="AI55:AL55"/>
    <mergeCell ref="AI54:AL54"/>
    <mergeCell ref="AI46:AL46"/>
    <mergeCell ref="AI47:AL47"/>
    <mergeCell ref="AA37:AB37"/>
    <mergeCell ref="AA41:AB41"/>
    <mergeCell ref="AA44:AB44"/>
    <mergeCell ref="AA45:AB45"/>
    <mergeCell ref="AI49:AL49"/>
    <mergeCell ref="AG53:AH53"/>
    <mergeCell ref="AI53:AL53"/>
    <mergeCell ref="AC46:AF46"/>
    <mergeCell ref="AC47:AF47"/>
    <mergeCell ref="AC48:AF48"/>
    <mergeCell ref="AG49:AH49"/>
    <mergeCell ref="AG55:AH55"/>
    <mergeCell ref="AG54:AH54"/>
    <mergeCell ref="AI37:AL37"/>
    <mergeCell ref="AG38:AH38"/>
    <mergeCell ref="AG39:AH39"/>
    <mergeCell ref="AG41:AH41"/>
    <mergeCell ref="AG44:AH44"/>
    <mergeCell ref="AC41:AF41"/>
    <mergeCell ref="AC42:AF42"/>
    <mergeCell ref="AC57:AF57"/>
    <mergeCell ref="AG57:AH57"/>
    <mergeCell ref="AI57:AL57"/>
    <mergeCell ref="AA56:AB56"/>
    <mergeCell ref="AC56:AF56"/>
    <mergeCell ref="F56:J56"/>
    <mergeCell ref="B57:AB57"/>
    <mergeCell ref="C56:E56"/>
    <mergeCell ref="F37:J37"/>
    <mergeCell ref="F55:J55"/>
    <mergeCell ref="C37:E37"/>
    <mergeCell ref="C51:E51"/>
    <mergeCell ref="AI41:AL41"/>
    <mergeCell ref="AI44:AL44"/>
    <mergeCell ref="AI40:AL40"/>
    <mergeCell ref="AI42:AL42"/>
    <mergeCell ref="C55:E55"/>
    <mergeCell ref="AI45:AL45"/>
    <mergeCell ref="AG45:AH45"/>
    <mergeCell ref="K42:W42"/>
    <mergeCell ref="K43:W43"/>
    <mergeCell ref="K44:W44"/>
    <mergeCell ref="K45:W45"/>
    <mergeCell ref="AC44:AF44"/>
    <mergeCell ref="N7:T7"/>
    <mergeCell ref="H7:M7"/>
    <mergeCell ref="AA34:AB34"/>
    <mergeCell ref="AG37:AH37"/>
    <mergeCell ref="AI35:AL35"/>
    <mergeCell ref="AI36:AL36"/>
    <mergeCell ref="AC37:AF37"/>
    <mergeCell ref="G20:N20"/>
    <mergeCell ref="K14:O14"/>
    <mergeCell ref="AA26:AB26"/>
    <mergeCell ref="AA27:AB27"/>
    <mergeCell ref="K10:O10"/>
    <mergeCell ref="K11:O11"/>
    <mergeCell ref="K12:O12"/>
    <mergeCell ref="G22:W22"/>
    <mergeCell ref="G23:W23"/>
    <mergeCell ref="G24:J24"/>
    <mergeCell ref="F32:J32"/>
    <mergeCell ref="F33:J33"/>
    <mergeCell ref="F34:J34"/>
    <mergeCell ref="K37:W37"/>
    <mergeCell ref="AC32:AF32"/>
    <mergeCell ref="AI32:AL32"/>
    <mergeCell ref="K33:W33"/>
    <mergeCell ref="B6:G6"/>
    <mergeCell ref="B7:G7"/>
    <mergeCell ref="AI56:AL56"/>
    <mergeCell ref="AG56:AH56"/>
    <mergeCell ref="AI27:AL27"/>
    <mergeCell ref="AG26:AH26"/>
    <mergeCell ref="AA30:AB30"/>
    <mergeCell ref="AA31:AB31"/>
    <mergeCell ref="AA32:AB32"/>
    <mergeCell ref="AA33:AB33"/>
    <mergeCell ref="AA28:AB28"/>
    <mergeCell ref="AA29:AB29"/>
    <mergeCell ref="C30:E30"/>
    <mergeCell ref="C31:E31"/>
    <mergeCell ref="C32:E32"/>
    <mergeCell ref="C33:E33"/>
    <mergeCell ref="C34:E34"/>
    <mergeCell ref="F26:J26"/>
    <mergeCell ref="F28:J28"/>
    <mergeCell ref="F29:J29"/>
    <mergeCell ref="F30:J30"/>
    <mergeCell ref="F31:J31"/>
    <mergeCell ref="C26:E26"/>
    <mergeCell ref="C27:E27"/>
    <mergeCell ref="B10:E10"/>
    <mergeCell ref="B11:E11"/>
    <mergeCell ref="B12:E12"/>
    <mergeCell ref="B13:E13"/>
    <mergeCell ref="B14:E14"/>
    <mergeCell ref="B25:E25"/>
    <mergeCell ref="B20:F20"/>
    <mergeCell ref="B24:F24"/>
    <mergeCell ref="C35:E35"/>
    <mergeCell ref="F14:J14"/>
    <mergeCell ref="B23:F23"/>
    <mergeCell ref="C28:E28"/>
    <mergeCell ref="C29:E29"/>
    <mergeCell ref="F27:J27"/>
    <mergeCell ref="B22:F22"/>
    <mergeCell ref="F35:J35"/>
    <mergeCell ref="F25:Q25"/>
    <mergeCell ref="K34:W34"/>
    <mergeCell ref="K24:O24"/>
    <mergeCell ref="P24:W24"/>
    <mergeCell ref="K30:W30"/>
    <mergeCell ref="K31:W31"/>
    <mergeCell ref="K32:W32"/>
    <mergeCell ref="B16:E16"/>
    <mergeCell ref="X29:Z29"/>
    <mergeCell ref="X30:Z30"/>
    <mergeCell ref="X31:Z31"/>
    <mergeCell ref="X32:Z32"/>
    <mergeCell ref="X33:Z33"/>
    <mergeCell ref="X34:Z34"/>
    <mergeCell ref="AA40:AB40"/>
    <mergeCell ref="AC40:AF40"/>
    <mergeCell ref="AA35:AB35"/>
    <mergeCell ref="AA36:AB36"/>
    <mergeCell ref="AA38:AB38"/>
    <mergeCell ref="F38:J38"/>
    <mergeCell ref="F39:J39"/>
    <mergeCell ref="X35:Z35"/>
    <mergeCell ref="X36:Z36"/>
    <mergeCell ref="X37:Z37"/>
    <mergeCell ref="X38:Z38"/>
    <mergeCell ref="K35:W35"/>
    <mergeCell ref="K36:W36"/>
    <mergeCell ref="K38:W38"/>
    <mergeCell ref="K39:W39"/>
    <mergeCell ref="AN2:AP2"/>
    <mergeCell ref="AA50:AB50"/>
    <mergeCell ref="AC50:AF50"/>
    <mergeCell ref="AG50:AH50"/>
    <mergeCell ref="AI50:AL50"/>
    <mergeCell ref="AA42:AB42"/>
    <mergeCell ref="AG42:AH42"/>
    <mergeCell ref="AA43:AB43"/>
    <mergeCell ref="AG43:AH43"/>
    <mergeCell ref="AG33:AH33"/>
    <mergeCell ref="AK13:AL14"/>
    <mergeCell ref="AI28:AL28"/>
    <mergeCell ref="AG29:AH29"/>
    <mergeCell ref="AI26:AL26"/>
    <mergeCell ref="AI29:AL29"/>
    <mergeCell ref="AG27:AH27"/>
    <mergeCell ref="AC28:AF28"/>
    <mergeCell ref="AC26:AF26"/>
    <mergeCell ref="AC27:AF27"/>
    <mergeCell ref="AG52:AH52"/>
    <mergeCell ref="AA39:AB39"/>
    <mergeCell ref="C54:E54"/>
    <mergeCell ref="C49:E49"/>
    <mergeCell ref="C53:E53"/>
    <mergeCell ref="F46:J46"/>
    <mergeCell ref="F47:J47"/>
    <mergeCell ref="C52:E52"/>
    <mergeCell ref="F52:J52"/>
    <mergeCell ref="F40:J40"/>
    <mergeCell ref="X43:Z43"/>
    <mergeCell ref="X44:Z44"/>
    <mergeCell ref="X45:Z45"/>
    <mergeCell ref="X46:Z46"/>
    <mergeCell ref="K40:W40"/>
    <mergeCell ref="F54:J54"/>
    <mergeCell ref="F51:J51"/>
    <mergeCell ref="F53:J53"/>
    <mergeCell ref="K46:W46"/>
    <mergeCell ref="K47:W47"/>
    <mergeCell ref="K48:W48"/>
    <mergeCell ref="K49:W49"/>
    <mergeCell ref="K50:W50"/>
    <mergeCell ref="F49:J49"/>
    <mergeCell ref="F48:J48"/>
    <mergeCell ref="AC55:AF55"/>
    <mergeCell ref="AA55:AB55"/>
    <mergeCell ref="AA54:AB54"/>
    <mergeCell ref="AA49:AB49"/>
    <mergeCell ref="AC49:AF49"/>
    <mergeCell ref="AA53:AB53"/>
    <mergeCell ref="AC53:AF53"/>
    <mergeCell ref="AA47:AB47"/>
    <mergeCell ref="F41:J41"/>
    <mergeCell ref="F44:J44"/>
    <mergeCell ref="F45:J45"/>
    <mergeCell ref="AC54:AF54"/>
    <mergeCell ref="F50:J50"/>
    <mergeCell ref="K53:W53"/>
    <mergeCell ref="K41:W41"/>
    <mergeCell ref="F42:J42"/>
    <mergeCell ref="F43:J43"/>
    <mergeCell ref="K51:W51"/>
    <mergeCell ref="K52:W52"/>
    <mergeCell ref="X48:Z48"/>
    <mergeCell ref="X49:Z49"/>
    <mergeCell ref="X50:Z50"/>
    <mergeCell ref="X51:Z51"/>
    <mergeCell ref="X52:Z52"/>
    <mergeCell ref="AI52:AL52"/>
    <mergeCell ref="AA51:AB51"/>
    <mergeCell ref="AC51:AF51"/>
    <mergeCell ref="AG51:AH51"/>
    <mergeCell ref="F16:J16"/>
    <mergeCell ref="K16:O16"/>
    <mergeCell ref="P16:T16"/>
    <mergeCell ref="AC23:AF23"/>
    <mergeCell ref="AG23:AL23"/>
    <mergeCell ref="AG24:AL24"/>
    <mergeCell ref="AA46:AB46"/>
    <mergeCell ref="AI43:AL43"/>
    <mergeCell ref="AG35:AH35"/>
    <mergeCell ref="AC29:AF29"/>
    <mergeCell ref="K27:W27"/>
    <mergeCell ref="K28:W28"/>
    <mergeCell ref="K29:W29"/>
    <mergeCell ref="F36:J36"/>
    <mergeCell ref="AC36:AF36"/>
    <mergeCell ref="X26:Z26"/>
    <mergeCell ref="X27:Z27"/>
    <mergeCell ref="AG28:AH28"/>
    <mergeCell ref="AA52:AB52"/>
    <mergeCell ref="AC52:AF52"/>
    <mergeCell ref="B4:T4"/>
    <mergeCell ref="AG46:AH46"/>
    <mergeCell ref="AG47:AH47"/>
    <mergeCell ref="AW40:BE40"/>
    <mergeCell ref="AW20:BA20"/>
    <mergeCell ref="AI51:AL51"/>
    <mergeCell ref="AA48:AB48"/>
    <mergeCell ref="AG48:AH48"/>
    <mergeCell ref="C36:E36"/>
    <mergeCell ref="C38:E38"/>
    <mergeCell ref="C39:E39"/>
    <mergeCell ref="C40:E40"/>
    <mergeCell ref="C42:E42"/>
    <mergeCell ref="C43:E43"/>
    <mergeCell ref="C41:E41"/>
    <mergeCell ref="C44:E44"/>
    <mergeCell ref="C45:E45"/>
    <mergeCell ref="C46:E46"/>
    <mergeCell ref="C47:E47"/>
    <mergeCell ref="AC24:AF24"/>
    <mergeCell ref="K26:W26"/>
    <mergeCell ref="C50:E50"/>
    <mergeCell ref="C48:E48"/>
    <mergeCell ref="X28:Z28"/>
  </mergeCells>
  <phoneticPr fontId="2"/>
  <conditionalFormatting sqref="K14:O14">
    <cfRule type="expression" dxfId="18" priority="12">
      <formula>$K$14="税率見直"</formula>
    </cfRule>
  </conditionalFormatting>
  <conditionalFormatting sqref="X27:X56">
    <cfRule type="expression" dxfId="17" priority="10">
      <formula>$AN$25=TRUE</formula>
    </cfRule>
  </conditionalFormatting>
  <conditionalFormatting sqref="AC27:AF56">
    <cfRule type="expression" dxfId="16" priority="13">
      <formula>$AO$25=TRUE</formula>
    </cfRule>
  </conditionalFormatting>
  <dataValidations xWindow="557" yWindow="311" count="4">
    <dataValidation type="whole" allowBlank="1" showInputMessage="1" showErrorMessage="1" error="消費税率を整数で入力して下さい。_x000a_消費税が対象外（不課税）の場合は、税率の欄は空白にして下さい。_x000a_例_x000a_10％→10_x000a_　８％→8" sqref="AG27:AH56">
      <formula1>1</formula1>
      <formula2>100</formula2>
    </dataValidation>
    <dataValidation imeMode="hiragana" allowBlank="1" showInputMessage="1" showErrorMessage="1" sqref="Y15:AJ15 F16:J16 P16:T16"/>
    <dataValidation type="textLength" allowBlank="1" showInputMessage="1" showErrorMessage="1" error="数字4桁で入力して下さい。" prompt="数字4桁です。" sqref="V7:X7">
      <formula1>1</formula1>
      <formula2>4</formula2>
    </dataValidation>
    <dataValidation type="textLength" imeMode="halfAlpha" allowBlank="1" showInputMessage="1" showErrorMessage="1" error="数字7文字以外は入りません。" prompt="数字7文字です。" sqref="G24:J24">
      <formula1>7</formula1>
      <formula2>7</formula2>
    </dataValidation>
  </dataValidations>
  <printOptions horizontalCentered="1"/>
  <pageMargins left="0.51181102362204722" right="0.31496062992125984" top="0.55118110236220474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locked="0" defaultSize="0" autoFill="0" autoLine="0" autoPict="0">
                <anchor moveWithCells="1">
                  <from>
                    <xdr:col>23</xdr:col>
                    <xdr:colOff>0</xdr:colOff>
                    <xdr:row>22</xdr:row>
                    <xdr:rowOff>57150</xdr:rowOff>
                  </from>
                  <to>
                    <xdr:col>27</xdr:col>
                    <xdr:colOff>133350</xdr:colOff>
                    <xdr:row>24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557" yWindow="311" count="1">
        <x14:dataValidation type="list" allowBlank="1" showInputMessage="1" showErrorMessage="1">
          <x14:formula1>
            <xm:f>Sheet9!$B$2:$B$4</xm:f>
          </x14:formula1>
          <xm:sqref>G20:N20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0000FF"/>
  </sheetPr>
  <dimension ref="A1:AN55"/>
  <sheetViews>
    <sheetView showZeros="0" zoomScaleNormal="100" workbookViewId="0">
      <selection activeCell="AA17" sqref="AA17:AF17"/>
    </sheetView>
  </sheetViews>
  <sheetFormatPr defaultRowHeight="13.5"/>
  <cols>
    <col min="1" max="1" width="1.125" style="2" customWidth="1"/>
    <col min="2" max="5" width="2.625" style="2" customWidth="1"/>
    <col min="6" max="6" width="3.625" style="2" customWidth="1"/>
    <col min="7" max="7" width="3" style="2" customWidth="1"/>
    <col min="8" max="10" width="2.625" style="2" customWidth="1"/>
    <col min="11" max="12" width="1.625" style="2" customWidth="1"/>
    <col min="13" max="18" width="2.625" style="2" customWidth="1"/>
    <col min="19" max="19" width="1.625" style="2" customWidth="1"/>
    <col min="20" max="24" width="2.625" style="2" customWidth="1"/>
    <col min="25" max="26" width="3.375" style="2" customWidth="1"/>
    <col min="27" max="28" width="2.625" style="2" customWidth="1"/>
    <col min="29" max="29" width="1.625" style="2" customWidth="1"/>
    <col min="30" max="38" width="2.625" style="2" customWidth="1"/>
    <col min="39" max="39" width="4" style="2" hidden="1" customWidth="1"/>
    <col min="40" max="40" width="7.875" style="2" hidden="1" customWidth="1"/>
    <col min="41" max="43" width="0" style="2" hidden="1" customWidth="1"/>
    <col min="44" max="16384" width="9" style="2"/>
  </cols>
  <sheetData>
    <row r="1" spans="1:40" ht="24.95" customHeight="1">
      <c r="A1" s="1"/>
      <c r="I1" s="401" t="s">
        <v>34</v>
      </c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M1" s="284"/>
      <c r="AN1" s="284"/>
    </row>
    <row r="2" spans="1:40" ht="15" customHeight="1">
      <c r="A2" s="1"/>
      <c r="AM2" s="1"/>
      <c r="AN2" s="1"/>
    </row>
    <row r="3" spans="1:40" ht="9.9499999999999993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"/>
      <c r="N3" s="3"/>
      <c r="O3" s="3"/>
      <c r="P3" s="3"/>
      <c r="Q3" s="3"/>
      <c r="R3" s="3"/>
      <c r="S3" s="3"/>
      <c r="T3" s="3"/>
      <c r="U3" s="3"/>
      <c r="AG3" s="420"/>
      <c r="AH3" s="420"/>
      <c r="AI3" s="420"/>
      <c r="AJ3" s="420"/>
      <c r="AK3" s="420"/>
    </row>
    <row r="4" spans="1:40" ht="20.100000000000001" customHeight="1">
      <c r="A4" s="1"/>
      <c r="B4" s="1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411"/>
      <c r="T4" s="411"/>
      <c r="AG4" s="420"/>
      <c r="AH4" s="420"/>
      <c r="AI4" s="420"/>
      <c r="AJ4" s="420"/>
      <c r="AK4" s="420"/>
    </row>
    <row r="5" spans="1:40" ht="20.100000000000001" customHeight="1">
      <c r="A5" s="1"/>
      <c r="B5" s="1"/>
      <c r="C5" s="284">
        <f>'入力シート兼事業者（控）'!$G$22</f>
        <v>0</v>
      </c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411" t="s">
        <v>29</v>
      </c>
      <c r="S5" s="411"/>
      <c r="T5" s="3"/>
      <c r="U5" s="3"/>
    </row>
    <row r="6" spans="1:40" ht="20.100000000000001" customHeight="1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3"/>
      <c r="N6" s="3"/>
      <c r="O6" s="3"/>
      <c r="P6" s="3"/>
      <c r="Q6" s="3"/>
      <c r="R6" s="3"/>
      <c r="S6" s="3"/>
      <c r="T6" s="3"/>
    </row>
    <row r="7" spans="1:40" ht="20.100000000000001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3"/>
      <c r="N7" s="3"/>
      <c r="O7" s="3"/>
      <c r="P7" s="3"/>
      <c r="Q7" s="3"/>
      <c r="R7" s="3"/>
      <c r="S7" s="3"/>
      <c r="T7" s="3"/>
      <c r="U7" s="402" t="s">
        <v>11</v>
      </c>
      <c r="V7" s="403"/>
      <c r="W7" s="403"/>
      <c r="X7" s="404"/>
      <c r="Y7" s="412" t="str">
        <f ca="1">'入力シート兼事業者（控）'!$AF$2</f>
        <v>0001-87485</v>
      </c>
      <c r="Z7" s="413"/>
      <c r="AA7" s="413"/>
      <c r="AB7" s="413"/>
      <c r="AC7" s="413"/>
      <c r="AD7" s="413"/>
      <c r="AE7" s="413"/>
      <c r="AF7" s="413"/>
      <c r="AG7" s="413"/>
      <c r="AH7" s="413"/>
      <c r="AI7" s="413"/>
      <c r="AJ7" s="413"/>
      <c r="AK7" s="414"/>
    </row>
    <row r="8" spans="1:40" ht="20.100000000000001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3"/>
      <c r="N8" s="3"/>
      <c r="O8" s="3"/>
      <c r="P8" s="3"/>
      <c r="Q8" s="3"/>
      <c r="R8" s="3"/>
      <c r="S8" s="3"/>
      <c r="T8" s="3"/>
      <c r="U8" s="415" t="s">
        <v>36</v>
      </c>
      <c r="V8" s="416"/>
      <c r="W8" s="416"/>
      <c r="X8" s="416"/>
      <c r="Y8" s="417">
        <f ca="1">IF('入力シート兼事業者（控）'!AO20=TRUE,TODAY(),'入力シート兼事業者（控）'!P24)</f>
        <v>45223</v>
      </c>
      <c r="Z8" s="418"/>
      <c r="AA8" s="418"/>
      <c r="AB8" s="418"/>
      <c r="AC8" s="418"/>
      <c r="AD8" s="418"/>
      <c r="AE8" s="418"/>
      <c r="AF8" s="418"/>
      <c r="AG8" s="418"/>
      <c r="AH8" s="418"/>
      <c r="AI8" s="418"/>
      <c r="AJ8" s="418"/>
      <c r="AK8" s="419"/>
    </row>
    <row r="9" spans="1:40" ht="20.100000000000001" customHeight="1">
      <c r="A9" s="1"/>
      <c r="B9" s="1"/>
      <c r="T9" s="3"/>
      <c r="U9" s="395" t="s">
        <v>35</v>
      </c>
      <c r="V9" s="396"/>
      <c r="W9" s="396"/>
      <c r="X9" s="397"/>
      <c r="Y9" s="398">
        <f>'入力シート兼事業者（控）'!$Y$7</f>
        <v>0</v>
      </c>
      <c r="Z9" s="399"/>
      <c r="AA9" s="399"/>
      <c r="AB9" s="399"/>
      <c r="AC9" s="399"/>
      <c r="AD9" s="399"/>
      <c r="AE9" s="399"/>
      <c r="AF9" s="399"/>
      <c r="AG9" s="399"/>
      <c r="AH9" s="399"/>
      <c r="AI9" s="399"/>
      <c r="AJ9" s="399"/>
      <c r="AK9" s="400"/>
    </row>
    <row r="10" spans="1:40" ht="24.95" customHeight="1" thickBot="1">
      <c r="A10" s="1"/>
      <c r="B10" s="1"/>
      <c r="T10" s="3"/>
      <c r="U10" s="405" t="s">
        <v>38</v>
      </c>
      <c r="V10" s="406"/>
      <c r="W10" s="406"/>
      <c r="X10" s="407"/>
      <c r="Y10" s="408">
        <f>'入力シート兼事業者（控）'!$AI$57</f>
        <v>0</v>
      </c>
      <c r="Z10" s="409"/>
      <c r="AA10" s="409"/>
      <c r="AB10" s="409"/>
      <c r="AC10" s="409"/>
      <c r="AD10" s="409"/>
      <c r="AE10" s="409"/>
      <c r="AF10" s="409"/>
      <c r="AG10" s="409"/>
      <c r="AH10" s="409"/>
      <c r="AI10" s="409"/>
      <c r="AJ10" s="409"/>
      <c r="AK10" s="410"/>
    </row>
    <row r="11" spans="1:40" ht="15" customHeight="1" thickBot="1">
      <c r="A11" s="1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  <c r="N11" s="7"/>
      <c r="O11" s="7"/>
      <c r="P11" s="7"/>
      <c r="Q11" s="7"/>
      <c r="R11" s="7"/>
      <c r="S11" s="7"/>
      <c r="T11" s="7"/>
      <c r="U11" s="7"/>
      <c r="V11" s="17"/>
      <c r="W11" s="8"/>
      <c r="X11" s="8"/>
      <c r="Y11" s="8"/>
      <c r="Z11" s="8"/>
      <c r="AA11" s="8"/>
      <c r="AB11" s="8"/>
      <c r="AC11" s="8"/>
      <c r="AD11" s="8"/>
      <c r="AE11" s="8"/>
      <c r="AF11" s="7"/>
      <c r="AG11" s="6"/>
      <c r="AH11" s="6"/>
      <c r="AI11" s="6"/>
      <c r="AJ11" s="6"/>
      <c r="AK11" s="6"/>
      <c r="AL11" s="6"/>
    </row>
    <row r="12" spans="1:40" ht="20.100000000000001" customHeight="1" thickTop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3"/>
      <c r="N12" s="3"/>
      <c r="O12" s="3"/>
      <c r="P12" s="3"/>
      <c r="Q12" s="3"/>
      <c r="R12" s="3"/>
      <c r="S12" s="3"/>
      <c r="T12" s="3"/>
      <c r="U12" s="3"/>
      <c r="AF12" s="3"/>
      <c r="AG12" s="1"/>
      <c r="AH12" s="1"/>
      <c r="AI12" s="1"/>
      <c r="AJ12" s="1"/>
      <c r="AK12" s="1"/>
      <c r="AL12" s="1"/>
    </row>
    <row r="13" spans="1:40" ht="20.100000000000001" customHeight="1">
      <c r="A13" s="4"/>
      <c r="B13" s="369" t="s">
        <v>91</v>
      </c>
      <c r="C13" s="370"/>
      <c r="D13" s="370"/>
      <c r="E13" s="371"/>
      <c r="F13" s="372">
        <f>IF('入力シート兼事業者（控）'!P24="",'入力シート兼事業者（控）'!$C$27,'入力シート兼事業者（控）'!P24)</f>
        <v>0</v>
      </c>
      <c r="G13" s="372"/>
      <c r="H13" s="372"/>
      <c r="I13" s="372"/>
      <c r="J13" s="372"/>
      <c r="K13" s="372"/>
      <c r="L13" s="372"/>
      <c r="M13" s="372"/>
      <c r="N13" s="373"/>
      <c r="AH13" s="19"/>
      <c r="AI13" s="19"/>
      <c r="AJ13" s="19"/>
      <c r="AK13" s="19"/>
    </row>
    <row r="14" spans="1:40" ht="9.9499999999999993" customHeight="1">
      <c r="A14" s="4"/>
      <c r="AH14" s="19"/>
      <c r="AI14" s="19"/>
      <c r="AJ14" s="19"/>
      <c r="AK14" s="19"/>
    </row>
    <row r="15" spans="1:40" ht="20.100000000000001" customHeight="1">
      <c r="B15" s="1" t="s">
        <v>23</v>
      </c>
    </row>
    <row r="16" spans="1:40" ht="15.95" customHeight="1">
      <c r="A16" s="4"/>
      <c r="B16" s="374" t="s">
        <v>30</v>
      </c>
      <c r="C16" s="375"/>
      <c r="D16" s="375"/>
      <c r="E16" s="376"/>
      <c r="F16" s="377">
        <f>'入力シート兼事業者（控）'!$G$23</f>
        <v>0</v>
      </c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8"/>
      <c r="X16" s="378"/>
      <c r="Y16" s="379"/>
      <c r="AA16" s="374" t="s">
        <v>24</v>
      </c>
      <c r="AB16" s="375"/>
      <c r="AC16" s="375"/>
      <c r="AD16" s="375"/>
      <c r="AE16" s="375"/>
      <c r="AF16" s="376"/>
      <c r="AG16" s="16"/>
      <c r="AH16" s="16"/>
      <c r="AI16" s="16"/>
      <c r="AJ16" s="16"/>
      <c r="AK16" s="16"/>
    </row>
    <row r="17" spans="1:40" ht="15.95" customHeight="1">
      <c r="A17" s="4"/>
      <c r="B17" s="384" t="str">
        <f>'入力シート兼事業者（控）'!B24</f>
        <v>工事コード</v>
      </c>
      <c r="C17" s="385"/>
      <c r="D17" s="385"/>
      <c r="E17" s="386"/>
      <c r="F17" s="387">
        <f>'入力シート兼事業者（控）'!$G$24</f>
        <v>0</v>
      </c>
      <c r="G17" s="388"/>
      <c r="H17" s="388"/>
      <c r="I17" s="388"/>
      <c r="J17" s="389" t="s">
        <v>32</v>
      </c>
      <c r="K17" s="390"/>
      <c r="L17" s="390"/>
      <c r="M17" s="391"/>
      <c r="N17" s="392" t="str">
        <f>LEFTB('入力シート兼事業者（控）'!$G$22,36)</f>
        <v/>
      </c>
      <c r="O17" s="393"/>
      <c r="P17" s="393"/>
      <c r="Q17" s="393"/>
      <c r="R17" s="393"/>
      <c r="S17" s="393"/>
      <c r="T17" s="393"/>
      <c r="U17" s="393"/>
      <c r="V17" s="393"/>
      <c r="W17" s="393"/>
      <c r="X17" s="393"/>
      <c r="Y17" s="394"/>
      <c r="AA17" s="380">
        <f>'入力シート兼事業者（控）'!AC24</f>
        <v>0</v>
      </c>
      <c r="AB17" s="381"/>
      <c r="AC17" s="381"/>
      <c r="AD17" s="381"/>
      <c r="AE17" s="381"/>
      <c r="AF17" s="382"/>
      <c r="AG17" s="16"/>
      <c r="AH17" s="16"/>
      <c r="AI17" s="16"/>
      <c r="AJ17" s="16"/>
      <c r="AK17" s="16"/>
    </row>
    <row r="18" spans="1:40" ht="9.9499999999999993" customHeight="1">
      <c r="A18" s="4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</row>
    <row r="19" spans="1:40" ht="15.95" customHeight="1">
      <c r="A19" s="1"/>
      <c r="B19" s="141" t="s">
        <v>49</v>
      </c>
      <c r="C19" s="141"/>
      <c r="D19" s="141"/>
      <c r="E19" s="141"/>
      <c r="F19" s="383"/>
      <c r="G19" s="383"/>
      <c r="H19" s="383"/>
      <c r="I19" s="383"/>
      <c r="J19" s="383"/>
      <c r="K19" s="383"/>
      <c r="L19" s="383"/>
      <c r="M19" s="383"/>
      <c r="N19" s="383"/>
      <c r="O19" s="383"/>
      <c r="P19" s="383"/>
      <c r="Q19" s="383"/>
      <c r="R19" s="383"/>
      <c r="S19" s="383"/>
      <c r="T19" s="383"/>
      <c r="U19" s="383"/>
      <c r="V19" s="383"/>
      <c r="W19" s="383"/>
      <c r="X19" s="383"/>
      <c r="Y19" s="383"/>
      <c r="Z19" s="383"/>
    </row>
    <row r="20" spans="1:40" ht="15.95" customHeight="1">
      <c r="A20" s="1"/>
      <c r="B20" s="23" t="s">
        <v>5</v>
      </c>
      <c r="C20" s="314" t="s">
        <v>50</v>
      </c>
      <c r="D20" s="315"/>
      <c r="E20" s="315"/>
      <c r="F20" s="314" t="s">
        <v>18</v>
      </c>
      <c r="G20" s="315"/>
      <c r="H20" s="315"/>
      <c r="I20" s="315"/>
      <c r="J20" s="316"/>
      <c r="K20" s="144" t="s">
        <v>79</v>
      </c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6"/>
      <c r="Y20" s="314" t="s">
        <v>2</v>
      </c>
      <c r="Z20" s="315"/>
      <c r="AA20" s="314" t="s">
        <v>3</v>
      </c>
      <c r="AB20" s="316"/>
      <c r="AC20" s="314" t="s">
        <v>4</v>
      </c>
      <c r="AD20" s="315"/>
      <c r="AE20" s="315"/>
      <c r="AF20" s="316"/>
    </row>
    <row r="21" spans="1:40" ht="15.95" customHeight="1">
      <c r="A21" s="1"/>
      <c r="B21" s="9">
        <v>1</v>
      </c>
      <c r="C21" s="357">
        <f>'入力シート兼事業者（控）'!C27</f>
        <v>0</v>
      </c>
      <c r="D21" s="358"/>
      <c r="E21" s="358"/>
      <c r="F21" s="359">
        <f>'入力シート兼事業者（控）'!F27</f>
        <v>0</v>
      </c>
      <c r="G21" s="360"/>
      <c r="H21" s="360"/>
      <c r="I21" s="360"/>
      <c r="J21" s="361"/>
      <c r="K21" s="366">
        <f>'入力シート兼事業者（控）'!K27</f>
        <v>0</v>
      </c>
      <c r="L21" s="367"/>
      <c r="M21" s="367"/>
      <c r="N21" s="367"/>
      <c r="O21" s="367"/>
      <c r="P21" s="367"/>
      <c r="Q21" s="367"/>
      <c r="R21" s="367"/>
      <c r="S21" s="367"/>
      <c r="T21" s="367"/>
      <c r="U21" s="367"/>
      <c r="V21" s="367"/>
      <c r="W21" s="367"/>
      <c r="X21" s="368"/>
      <c r="Y21" s="362">
        <f>'入力シート兼事業者（控）'!X27</f>
        <v>0</v>
      </c>
      <c r="Z21" s="363"/>
      <c r="AA21" s="364">
        <f>'入力シート兼事業者（控）'!AA27</f>
        <v>0</v>
      </c>
      <c r="AB21" s="365"/>
      <c r="AC21" s="317">
        <f>'入力シート兼事業者（控）'!AT27</f>
        <v>0</v>
      </c>
      <c r="AD21" s="318"/>
      <c r="AE21" s="318"/>
      <c r="AF21" s="319"/>
    </row>
    <row r="22" spans="1:40" ht="15.95" customHeight="1">
      <c r="A22" s="5"/>
      <c r="B22" s="10">
        <v>2</v>
      </c>
      <c r="C22" s="342" t="str">
        <f>IF('入力シート兼事業者（控）'!C28="","",'入力シート兼事業者（控）'!C28)</f>
        <v/>
      </c>
      <c r="D22" s="343"/>
      <c r="E22" s="343"/>
      <c r="F22" s="354">
        <f>'入力シート兼事業者（控）'!F28</f>
        <v>0</v>
      </c>
      <c r="G22" s="355"/>
      <c r="H22" s="355"/>
      <c r="I22" s="355"/>
      <c r="J22" s="356"/>
      <c r="K22" s="351">
        <f>'入力シート兼事業者（控）'!K28</f>
        <v>0</v>
      </c>
      <c r="L22" s="352"/>
      <c r="M22" s="352"/>
      <c r="N22" s="352"/>
      <c r="O22" s="352"/>
      <c r="P22" s="352"/>
      <c r="Q22" s="352"/>
      <c r="R22" s="352"/>
      <c r="S22" s="352"/>
      <c r="T22" s="352"/>
      <c r="U22" s="352"/>
      <c r="V22" s="352"/>
      <c r="W22" s="352"/>
      <c r="X22" s="353"/>
      <c r="Y22" s="347">
        <f>'入力シート兼事業者（控）'!X28</f>
        <v>0</v>
      </c>
      <c r="Z22" s="348"/>
      <c r="AA22" s="349">
        <f>'入力シート兼事業者（控）'!AA28</f>
        <v>0</v>
      </c>
      <c r="AB22" s="350"/>
      <c r="AC22" s="305">
        <f>'入力シート兼事業者（控）'!AT28</f>
        <v>0</v>
      </c>
      <c r="AD22" s="306"/>
      <c r="AE22" s="306"/>
      <c r="AF22" s="307"/>
      <c r="AM22" s="5"/>
      <c r="AN22" s="5"/>
    </row>
    <row r="23" spans="1:40" ht="15.95" customHeight="1">
      <c r="A23" s="5"/>
      <c r="B23" s="10">
        <v>3</v>
      </c>
      <c r="C23" s="342" t="str">
        <f>IF('入力シート兼事業者（控）'!C29="","",'入力シート兼事業者（控）'!C29)</f>
        <v/>
      </c>
      <c r="D23" s="343"/>
      <c r="E23" s="343"/>
      <c r="F23" s="344">
        <f>'入力シート兼事業者（控）'!F29</f>
        <v>0</v>
      </c>
      <c r="G23" s="345"/>
      <c r="H23" s="345"/>
      <c r="I23" s="345"/>
      <c r="J23" s="346"/>
      <c r="K23" s="351">
        <f>'入力シート兼事業者（控）'!K29</f>
        <v>0</v>
      </c>
      <c r="L23" s="352"/>
      <c r="M23" s="352"/>
      <c r="N23" s="352"/>
      <c r="O23" s="352"/>
      <c r="P23" s="352"/>
      <c r="Q23" s="352"/>
      <c r="R23" s="352"/>
      <c r="S23" s="352"/>
      <c r="T23" s="352"/>
      <c r="U23" s="352"/>
      <c r="V23" s="352"/>
      <c r="W23" s="352"/>
      <c r="X23" s="353"/>
      <c r="Y23" s="347">
        <f>'入力シート兼事業者（控）'!X29</f>
        <v>0</v>
      </c>
      <c r="Z23" s="348"/>
      <c r="AA23" s="349">
        <f>'入力シート兼事業者（控）'!AA29</f>
        <v>0</v>
      </c>
      <c r="AB23" s="350"/>
      <c r="AC23" s="305">
        <f>'入力シート兼事業者（控）'!AT29</f>
        <v>0</v>
      </c>
      <c r="AD23" s="306"/>
      <c r="AE23" s="306"/>
      <c r="AF23" s="307"/>
      <c r="AM23" s="5"/>
      <c r="AN23" s="5"/>
    </row>
    <row r="24" spans="1:40" ht="15.95" customHeight="1">
      <c r="A24" s="5"/>
      <c r="B24" s="10">
        <v>4</v>
      </c>
      <c r="C24" s="342" t="str">
        <f>IF('入力シート兼事業者（控）'!C30="","",'入力シート兼事業者（控）'!C30)</f>
        <v/>
      </c>
      <c r="D24" s="343"/>
      <c r="E24" s="343"/>
      <c r="F24" s="344">
        <f>'入力シート兼事業者（控）'!F30</f>
        <v>0</v>
      </c>
      <c r="G24" s="345"/>
      <c r="H24" s="345"/>
      <c r="I24" s="345"/>
      <c r="J24" s="346"/>
      <c r="K24" s="351">
        <f>'入力シート兼事業者（控）'!K30</f>
        <v>0</v>
      </c>
      <c r="L24" s="352"/>
      <c r="M24" s="352"/>
      <c r="N24" s="352"/>
      <c r="O24" s="352"/>
      <c r="P24" s="352"/>
      <c r="Q24" s="352"/>
      <c r="R24" s="352"/>
      <c r="S24" s="352"/>
      <c r="T24" s="352"/>
      <c r="U24" s="352"/>
      <c r="V24" s="352"/>
      <c r="W24" s="352"/>
      <c r="X24" s="353"/>
      <c r="Y24" s="347">
        <f>'入力シート兼事業者（控）'!X30</f>
        <v>0</v>
      </c>
      <c r="Z24" s="348"/>
      <c r="AA24" s="349">
        <f>'入力シート兼事業者（控）'!AA30</f>
        <v>0</v>
      </c>
      <c r="AB24" s="350"/>
      <c r="AC24" s="305">
        <f>'入力シート兼事業者（控）'!AT30</f>
        <v>0</v>
      </c>
      <c r="AD24" s="306"/>
      <c r="AE24" s="306"/>
      <c r="AF24" s="307"/>
      <c r="AM24" s="5"/>
      <c r="AN24" s="5"/>
    </row>
    <row r="25" spans="1:40" ht="15.95" customHeight="1">
      <c r="A25" s="5"/>
      <c r="B25" s="10">
        <v>5</v>
      </c>
      <c r="C25" s="342" t="str">
        <f>IF('入力シート兼事業者（控）'!C31="","",'入力シート兼事業者（控）'!C31)</f>
        <v/>
      </c>
      <c r="D25" s="343"/>
      <c r="E25" s="343"/>
      <c r="F25" s="344">
        <f>'入力シート兼事業者（控）'!F31</f>
        <v>0</v>
      </c>
      <c r="G25" s="345"/>
      <c r="H25" s="345"/>
      <c r="I25" s="345"/>
      <c r="J25" s="346"/>
      <c r="K25" s="351">
        <f>'入力シート兼事業者（控）'!K31</f>
        <v>0</v>
      </c>
      <c r="L25" s="352"/>
      <c r="M25" s="352"/>
      <c r="N25" s="352"/>
      <c r="O25" s="352"/>
      <c r="P25" s="352"/>
      <c r="Q25" s="352"/>
      <c r="R25" s="352"/>
      <c r="S25" s="352"/>
      <c r="T25" s="352"/>
      <c r="U25" s="352"/>
      <c r="V25" s="352"/>
      <c r="W25" s="352"/>
      <c r="X25" s="353"/>
      <c r="Y25" s="347">
        <f>'入力シート兼事業者（控）'!X31</f>
        <v>0</v>
      </c>
      <c r="Z25" s="348"/>
      <c r="AA25" s="349">
        <f>'入力シート兼事業者（控）'!AA31</f>
        <v>0</v>
      </c>
      <c r="AB25" s="350"/>
      <c r="AC25" s="305">
        <f>'入力シート兼事業者（控）'!AT31</f>
        <v>0</v>
      </c>
      <c r="AD25" s="306"/>
      <c r="AE25" s="306"/>
      <c r="AF25" s="307"/>
      <c r="AM25" s="5"/>
      <c r="AN25" s="5"/>
    </row>
    <row r="26" spans="1:40" ht="15.95" customHeight="1">
      <c r="A26" s="5"/>
      <c r="B26" s="10">
        <v>6</v>
      </c>
      <c r="C26" s="342" t="str">
        <f>IF('入力シート兼事業者（控）'!C32="","",'入力シート兼事業者（控）'!C32)</f>
        <v/>
      </c>
      <c r="D26" s="343"/>
      <c r="E26" s="343"/>
      <c r="F26" s="344">
        <f>'入力シート兼事業者（控）'!F32</f>
        <v>0</v>
      </c>
      <c r="G26" s="345"/>
      <c r="H26" s="345"/>
      <c r="I26" s="345"/>
      <c r="J26" s="346"/>
      <c r="K26" s="351">
        <f>'入力シート兼事業者（控）'!K32</f>
        <v>0</v>
      </c>
      <c r="L26" s="352"/>
      <c r="M26" s="352"/>
      <c r="N26" s="352"/>
      <c r="O26" s="352"/>
      <c r="P26" s="352"/>
      <c r="Q26" s="352"/>
      <c r="R26" s="352"/>
      <c r="S26" s="352"/>
      <c r="T26" s="352"/>
      <c r="U26" s="352"/>
      <c r="V26" s="352"/>
      <c r="W26" s="352"/>
      <c r="X26" s="353"/>
      <c r="Y26" s="347">
        <f>'入力シート兼事業者（控）'!X32</f>
        <v>0</v>
      </c>
      <c r="Z26" s="348"/>
      <c r="AA26" s="349">
        <f>'入力シート兼事業者（控）'!AA32</f>
        <v>0</v>
      </c>
      <c r="AB26" s="350"/>
      <c r="AC26" s="305">
        <f>'入力シート兼事業者（控）'!AT32</f>
        <v>0</v>
      </c>
      <c r="AD26" s="306"/>
      <c r="AE26" s="306"/>
      <c r="AF26" s="307"/>
      <c r="AM26" s="5"/>
      <c r="AN26" s="5"/>
    </row>
    <row r="27" spans="1:40" ht="15.95" customHeight="1">
      <c r="A27" s="5"/>
      <c r="B27" s="10">
        <v>7</v>
      </c>
      <c r="C27" s="342" t="str">
        <f>IF('入力シート兼事業者（控）'!C33="","",'入力シート兼事業者（控）'!C33)</f>
        <v/>
      </c>
      <c r="D27" s="343"/>
      <c r="E27" s="343"/>
      <c r="F27" s="344">
        <f>'入力シート兼事業者（控）'!F33</f>
        <v>0</v>
      </c>
      <c r="G27" s="345"/>
      <c r="H27" s="345"/>
      <c r="I27" s="345"/>
      <c r="J27" s="346"/>
      <c r="K27" s="351">
        <f>'入力シート兼事業者（控）'!K33</f>
        <v>0</v>
      </c>
      <c r="L27" s="352"/>
      <c r="M27" s="352"/>
      <c r="N27" s="352"/>
      <c r="O27" s="352"/>
      <c r="P27" s="352"/>
      <c r="Q27" s="352"/>
      <c r="R27" s="352"/>
      <c r="S27" s="352"/>
      <c r="T27" s="352"/>
      <c r="U27" s="352"/>
      <c r="V27" s="352"/>
      <c r="W27" s="352"/>
      <c r="X27" s="353"/>
      <c r="Y27" s="347">
        <f>'入力シート兼事業者（控）'!X33</f>
        <v>0</v>
      </c>
      <c r="Z27" s="348"/>
      <c r="AA27" s="349">
        <f>'入力シート兼事業者（控）'!AA33</f>
        <v>0</v>
      </c>
      <c r="AB27" s="350"/>
      <c r="AC27" s="305">
        <f>'入力シート兼事業者（控）'!AT33</f>
        <v>0</v>
      </c>
      <c r="AD27" s="306"/>
      <c r="AE27" s="306"/>
      <c r="AF27" s="307"/>
      <c r="AM27" s="5"/>
      <c r="AN27" s="5"/>
    </row>
    <row r="28" spans="1:40" ht="15.95" customHeight="1">
      <c r="A28" s="5"/>
      <c r="B28" s="10">
        <v>8</v>
      </c>
      <c r="C28" s="342" t="str">
        <f>IF('入力シート兼事業者（控）'!C34="","",'入力シート兼事業者（控）'!C34)</f>
        <v/>
      </c>
      <c r="D28" s="343"/>
      <c r="E28" s="343"/>
      <c r="F28" s="344">
        <f>'入力シート兼事業者（控）'!F34</f>
        <v>0</v>
      </c>
      <c r="G28" s="345"/>
      <c r="H28" s="345"/>
      <c r="I28" s="345"/>
      <c r="J28" s="346"/>
      <c r="K28" s="351">
        <f>'入力シート兼事業者（控）'!K34</f>
        <v>0</v>
      </c>
      <c r="L28" s="352"/>
      <c r="M28" s="352"/>
      <c r="N28" s="352"/>
      <c r="O28" s="352"/>
      <c r="P28" s="352"/>
      <c r="Q28" s="352"/>
      <c r="R28" s="352"/>
      <c r="S28" s="352"/>
      <c r="T28" s="352"/>
      <c r="U28" s="352"/>
      <c r="V28" s="352"/>
      <c r="W28" s="352"/>
      <c r="X28" s="353"/>
      <c r="Y28" s="347">
        <f>'入力シート兼事業者（控）'!X34</f>
        <v>0</v>
      </c>
      <c r="Z28" s="348"/>
      <c r="AA28" s="349">
        <f>'入力シート兼事業者（控）'!AA34</f>
        <v>0</v>
      </c>
      <c r="AB28" s="350"/>
      <c r="AC28" s="305">
        <f>'入力シート兼事業者（控）'!AT34</f>
        <v>0</v>
      </c>
      <c r="AD28" s="306"/>
      <c r="AE28" s="306"/>
      <c r="AF28" s="307"/>
      <c r="AM28" s="5"/>
      <c r="AN28" s="5"/>
    </row>
    <row r="29" spans="1:40" ht="15.95" customHeight="1">
      <c r="A29" s="5"/>
      <c r="B29" s="10">
        <v>9</v>
      </c>
      <c r="C29" s="342" t="str">
        <f>IF('入力シート兼事業者（控）'!C35="","",'入力シート兼事業者（控）'!C35)</f>
        <v/>
      </c>
      <c r="D29" s="343"/>
      <c r="E29" s="343"/>
      <c r="F29" s="344">
        <f>'入力シート兼事業者（控）'!F35</f>
        <v>0</v>
      </c>
      <c r="G29" s="345"/>
      <c r="H29" s="345"/>
      <c r="I29" s="345"/>
      <c r="J29" s="346"/>
      <c r="K29" s="351">
        <f>'入力シート兼事業者（控）'!K35</f>
        <v>0</v>
      </c>
      <c r="L29" s="352"/>
      <c r="M29" s="352"/>
      <c r="N29" s="352"/>
      <c r="O29" s="352"/>
      <c r="P29" s="352"/>
      <c r="Q29" s="352"/>
      <c r="R29" s="352"/>
      <c r="S29" s="352"/>
      <c r="T29" s="352"/>
      <c r="U29" s="352"/>
      <c r="V29" s="352"/>
      <c r="W29" s="352"/>
      <c r="X29" s="353"/>
      <c r="Y29" s="347">
        <f>'入力シート兼事業者（控）'!X35</f>
        <v>0</v>
      </c>
      <c r="Z29" s="348"/>
      <c r="AA29" s="349">
        <f>'入力シート兼事業者（控）'!AA35</f>
        <v>0</v>
      </c>
      <c r="AB29" s="350"/>
      <c r="AC29" s="305">
        <f>'入力シート兼事業者（控）'!AT35</f>
        <v>0</v>
      </c>
      <c r="AD29" s="306"/>
      <c r="AE29" s="306"/>
      <c r="AF29" s="307"/>
      <c r="AM29" s="5"/>
      <c r="AN29" s="5"/>
    </row>
    <row r="30" spans="1:40" ht="15.95" customHeight="1">
      <c r="A30" s="5"/>
      <c r="B30" s="10">
        <v>10</v>
      </c>
      <c r="C30" s="342" t="str">
        <f>IF('入力シート兼事業者（控）'!C36="","",'入力シート兼事業者（控）'!C36)</f>
        <v/>
      </c>
      <c r="D30" s="343"/>
      <c r="E30" s="343"/>
      <c r="F30" s="344">
        <f>'入力シート兼事業者（控）'!F36</f>
        <v>0</v>
      </c>
      <c r="G30" s="345"/>
      <c r="H30" s="345"/>
      <c r="I30" s="345"/>
      <c r="J30" s="346"/>
      <c r="K30" s="351">
        <f>'入力シート兼事業者（控）'!K36</f>
        <v>0</v>
      </c>
      <c r="L30" s="352"/>
      <c r="M30" s="352"/>
      <c r="N30" s="352"/>
      <c r="O30" s="352"/>
      <c r="P30" s="352"/>
      <c r="Q30" s="352"/>
      <c r="R30" s="352"/>
      <c r="S30" s="352"/>
      <c r="T30" s="352"/>
      <c r="U30" s="352"/>
      <c r="V30" s="352"/>
      <c r="W30" s="352"/>
      <c r="X30" s="353"/>
      <c r="Y30" s="347">
        <f>'入力シート兼事業者（控）'!X36</f>
        <v>0</v>
      </c>
      <c r="Z30" s="348"/>
      <c r="AA30" s="349">
        <f>'入力シート兼事業者（控）'!AA36</f>
        <v>0</v>
      </c>
      <c r="AB30" s="350"/>
      <c r="AC30" s="305">
        <f>'入力シート兼事業者（控）'!AT36</f>
        <v>0</v>
      </c>
      <c r="AD30" s="306"/>
      <c r="AE30" s="306"/>
      <c r="AF30" s="307"/>
      <c r="AM30" s="5"/>
      <c r="AN30" s="5"/>
    </row>
    <row r="31" spans="1:40" ht="15.95" customHeight="1">
      <c r="A31" s="5"/>
      <c r="B31" s="10">
        <v>11</v>
      </c>
      <c r="C31" s="342" t="str">
        <f>IF('入力シート兼事業者（控）'!C37="","",'入力シート兼事業者（控）'!C37)</f>
        <v/>
      </c>
      <c r="D31" s="343"/>
      <c r="E31" s="343"/>
      <c r="F31" s="344">
        <f>'入力シート兼事業者（控）'!F37</f>
        <v>0</v>
      </c>
      <c r="G31" s="345"/>
      <c r="H31" s="345"/>
      <c r="I31" s="345"/>
      <c r="J31" s="346"/>
      <c r="K31" s="351">
        <f>'入力シート兼事業者（控）'!K37</f>
        <v>0</v>
      </c>
      <c r="L31" s="352"/>
      <c r="M31" s="352"/>
      <c r="N31" s="352"/>
      <c r="O31" s="352"/>
      <c r="P31" s="352"/>
      <c r="Q31" s="352"/>
      <c r="R31" s="352"/>
      <c r="S31" s="352"/>
      <c r="T31" s="352"/>
      <c r="U31" s="352"/>
      <c r="V31" s="352"/>
      <c r="W31" s="352"/>
      <c r="X31" s="353"/>
      <c r="Y31" s="347">
        <f>'入力シート兼事業者（控）'!X37</f>
        <v>0</v>
      </c>
      <c r="Z31" s="348"/>
      <c r="AA31" s="349">
        <f>'入力シート兼事業者（控）'!AA37</f>
        <v>0</v>
      </c>
      <c r="AB31" s="350"/>
      <c r="AC31" s="305">
        <f>'入力シート兼事業者（控）'!AT37</f>
        <v>0</v>
      </c>
      <c r="AD31" s="306"/>
      <c r="AE31" s="306"/>
      <c r="AF31" s="307"/>
      <c r="AM31" s="5"/>
      <c r="AN31" s="5"/>
    </row>
    <row r="32" spans="1:40" ht="15.95" customHeight="1">
      <c r="A32" s="5"/>
      <c r="B32" s="10">
        <v>12</v>
      </c>
      <c r="C32" s="342" t="str">
        <f>IF('入力シート兼事業者（控）'!C38="","",'入力シート兼事業者（控）'!C38)</f>
        <v/>
      </c>
      <c r="D32" s="343"/>
      <c r="E32" s="343"/>
      <c r="F32" s="344">
        <f>'入力シート兼事業者（控）'!F38</f>
        <v>0</v>
      </c>
      <c r="G32" s="345"/>
      <c r="H32" s="345"/>
      <c r="I32" s="345"/>
      <c r="J32" s="346"/>
      <c r="K32" s="351">
        <f>'入力シート兼事業者（控）'!K38</f>
        <v>0</v>
      </c>
      <c r="L32" s="352"/>
      <c r="M32" s="352"/>
      <c r="N32" s="352"/>
      <c r="O32" s="352"/>
      <c r="P32" s="352"/>
      <c r="Q32" s="352"/>
      <c r="R32" s="352"/>
      <c r="S32" s="352"/>
      <c r="T32" s="352"/>
      <c r="U32" s="352"/>
      <c r="V32" s="352"/>
      <c r="W32" s="352"/>
      <c r="X32" s="353"/>
      <c r="Y32" s="347">
        <f>'入力シート兼事業者（控）'!X38</f>
        <v>0</v>
      </c>
      <c r="Z32" s="348"/>
      <c r="AA32" s="349">
        <f>'入力シート兼事業者（控）'!AA38</f>
        <v>0</v>
      </c>
      <c r="AB32" s="350"/>
      <c r="AC32" s="305">
        <f>'入力シート兼事業者（控）'!AT38</f>
        <v>0</v>
      </c>
      <c r="AD32" s="306"/>
      <c r="AE32" s="306"/>
      <c r="AF32" s="307"/>
      <c r="AM32" s="5"/>
      <c r="AN32" s="5"/>
    </row>
    <row r="33" spans="1:40" ht="15.95" customHeight="1">
      <c r="A33" s="5"/>
      <c r="B33" s="10">
        <v>13</v>
      </c>
      <c r="C33" s="342" t="str">
        <f>IF('入力シート兼事業者（控）'!C39="","",'入力シート兼事業者（控）'!C39)</f>
        <v/>
      </c>
      <c r="D33" s="343"/>
      <c r="E33" s="343"/>
      <c r="F33" s="344">
        <f>'入力シート兼事業者（控）'!F39</f>
        <v>0</v>
      </c>
      <c r="G33" s="345"/>
      <c r="H33" s="345"/>
      <c r="I33" s="345"/>
      <c r="J33" s="346"/>
      <c r="K33" s="351">
        <f>'入力シート兼事業者（控）'!K39</f>
        <v>0</v>
      </c>
      <c r="L33" s="352"/>
      <c r="M33" s="352"/>
      <c r="N33" s="352"/>
      <c r="O33" s="352"/>
      <c r="P33" s="352"/>
      <c r="Q33" s="352"/>
      <c r="R33" s="352"/>
      <c r="S33" s="352"/>
      <c r="T33" s="352"/>
      <c r="U33" s="352"/>
      <c r="V33" s="352"/>
      <c r="W33" s="352"/>
      <c r="X33" s="353"/>
      <c r="Y33" s="347">
        <f>'入力シート兼事業者（控）'!X39</f>
        <v>0</v>
      </c>
      <c r="Z33" s="348"/>
      <c r="AA33" s="349">
        <f>'入力シート兼事業者（控）'!AA39</f>
        <v>0</v>
      </c>
      <c r="AB33" s="350"/>
      <c r="AC33" s="305">
        <f>'入力シート兼事業者（控）'!AT39</f>
        <v>0</v>
      </c>
      <c r="AD33" s="306"/>
      <c r="AE33" s="306"/>
      <c r="AF33" s="307"/>
      <c r="AM33" s="5"/>
      <c r="AN33" s="5"/>
    </row>
    <row r="34" spans="1:40" ht="15.95" customHeight="1">
      <c r="A34" s="5"/>
      <c r="B34" s="10">
        <v>14</v>
      </c>
      <c r="C34" s="342" t="str">
        <f>IF('入力シート兼事業者（控）'!C40="","",'入力シート兼事業者（控）'!C40)</f>
        <v/>
      </c>
      <c r="D34" s="343"/>
      <c r="E34" s="343"/>
      <c r="F34" s="344">
        <f>'入力シート兼事業者（控）'!F40</f>
        <v>0</v>
      </c>
      <c r="G34" s="345"/>
      <c r="H34" s="345"/>
      <c r="I34" s="345"/>
      <c r="J34" s="346"/>
      <c r="K34" s="351">
        <f>'入力シート兼事業者（控）'!K40</f>
        <v>0</v>
      </c>
      <c r="L34" s="352"/>
      <c r="M34" s="352"/>
      <c r="N34" s="352"/>
      <c r="O34" s="352"/>
      <c r="P34" s="352"/>
      <c r="Q34" s="352"/>
      <c r="R34" s="352"/>
      <c r="S34" s="352"/>
      <c r="T34" s="352"/>
      <c r="U34" s="352"/>
      <c r="V34" s="352"/>
      <c r="W34" s="352"/>
      <c r="X34" s="353"/>
      <c r="Y34" s="347">
        <f>'入力シート兼事業者（控）'!X40</f>
        <v>0</v>
      </c>
      <c r="Z34" s="348"/>
      <c r="AA34" s="349">
        <f>'入力シート兼事業者（控）'!AA40</f>
        <v>0</v>
      </c>
      <c r="AB34" s="350"/>
      <c r="AC34" s="305">
        <f>'入力シート兼事業者（控）'!AT40</f>
        <v>0</v>
      </c>
      <c r="AD34" s="306"/>
      <c r="AE34" s="306"/>
      <c r="AF34" s="307"/>
      <c r="AM34" s="5"/>
      <c r="AN34" s="5"/>
    </row>
    <row r="35" spans="1:40" ht="15.95" customHeight="1">
      <c r="A35" s="5"/>
      <c r="B35" s="10">
        <v>15</v>
      </c>
      <c r="C35" s="342" t="str">
        <f>IF('入力シート兼事業者（控）'!C41="","",'入力シート兼事業者（控）'!C41)</f>
        <v/>
      </c>
      <c r="D35" s="343"/>
      <c r="E35" s="343"/>
      <c r="F35" s="344">
        <f>'入力シート兼事業者（控）'!F41</f>
        <v>0</v>
      </c>
      <c r="G35" s="345"/>
      <c r="H35" s="345"/>
      <c r="I35" s="345"/>
      <c r="J35" s="346"/>
      <c r="K35" s="351">
        <f>'入力シート兼事業者（控）'!K41</f>
        <v>0</v>
      </c>
      <c r="L35" s="352"/>
      <c r="M35" s="352"/>
      <c r="N35" s="352"/>
      <c r="O35" s="352"/>
      <c r="P35" s="352"/>
      <c r="Q35" s="352"/>
      <c r="R35" s="352"/>
      <c r="S35" s="352"/>
      <c r="T35" s="352"/>
      <c r="U35" s="352"/>
      <c r="V35" s="352"/>
      <c r="W35" s="352"/>
      <c r="X35" s="353"/>
      <c r="Y35" s="347">
        <f>'入力シート兼事業者（控）'!X41</f>
        <v>0</v>
      </c>
      <c r="Z35" s="348"/>
      <c r="AA35" s="349">
        <f>'入力シート兼事業者（控）'!AA41</f>
        <v>0</v>
      </c>
      <c r="AB35" s="350"/>
      <c r="AC35" s="305">
        <f>'入力シート兼事業者（控）'!AT41</f>
        <v>0</v>
      </c>
      <c r="AD35" s="306"/>
      <c r="AE35" s="306"/>
      <c r="AF35" s="307"/>
      <c r="AM35" s="5"/>
      <c r="AN35" s="5"/>
    </row>
    <row r="36" spans="1:40" ht="15.95" customHeight="1">
      <c r="A36" s="5"/>
      <c r="B36" s="10">
        <v>16</v>
      </c>
      <c r="C36" s="342" t="str">
        <f>IF('入力シート兼事業者（控）'!C42="","",'入力シート兼事業者（控）'!C42)</f>
        <v/>
      </c>
      <c r="D36" s="343"/>
      <c r="E36" s="343"/>
      <c r="F36" s="344">
        <f>'入力シート兼事業者（控）'!F42</f>
        <v>0</v>
      </c>
      <c r="G36" s="345"/>
      <c r="H36" s="345"/>
      <c r="I36" s="345"/>
      <c r="J36" s="346"/>
      <c r="K36" s="351">
        <f>'入力シート兼事業者（控）'!K42</f>
        <v>0</v>
      </c>
      <c r="L36" s="352"/>
      <c r="M36" s="352"/>
      <c r="N36" s="352"/>
      <c r="O36" s="352"/>
      <c r="P36" s="352"/>
      <c r="Q36" s="352"/>
      <c r="R36" s="352"/>
      <c r="S36" s="352"/>
      <c r="T36" s="352"/>
      <c r="U36" s="352"/>
      <c r="V36" s="352"/>
      <c r="W36" s="352"/>
      <c r="X36" s="353"/>
      <c r="Y36" s="347">
        <f>'入力シート兼事業者（控）'!X42</f>
        <v>0</v>
      </c>
      <c r="Z36" s="348"/>
      <c r="AA36" s="349">
        <f>'入力シート兼事業者（控）'!AA42</f>
        <v>0</v>
      </c>
      <c r="AB36" s="350"/>
      <c r="AC36" s="305">
        <f>'入力シート兼事業者（控）'!AT42</f>
        <v>0</v>
      </c>
      <c r="AD36" s="306"/>
      <c r="AE36" s="306"/>
      <c r="AF36" s="307"/>
      <c r="AM36" s="5"/>
      <c r="AN36" s="5"/>
    </row>
    <row r="37" spans="1:40" ht="15.95" customHeight="1">
      <c r="A37" s="5"/>
      <c r="B37" s="10">
        <v>17</v>
      </c>
      <c r="C37" s="342" t="str">
        <f>IF('入力シート兼事業者（控）'!C43="","",'入力シート兼事業者（控）'!C43)</f>
        <v/>
      </c>
      <c r="D37" s="343"/>
      <c r="E37" s="343"/>
      <c r="F37" s="344">
        <f>'入力シート兼事業者（控）'!F43</f>
        <v>0</v>
      </c>
      <c r="G37" s="345"/>
      <c r="H37" s="345"/>
      <c r="I37" s="345"/>
      <c r="J37" s="346"/>
      <c r="K37" s="351">
        <f>'入力シート兼事業者（控）'!K43</f>
        <v>0</v>
      </c>
      <c r="L37" s="352"/>
      <c r="M37" s="352"/>
      <c r="N37" s="352"/>
      <c r="O37" s="352"/>
      <c r="P37" s="352"/>
      <c r="Q37" s="352"/>
      <c r="R37" s="352"/>
      <c r="S37" s="352"/>
      <c r="T37" s="352"/>
      <c r="U37" s="352"/>
      <c r="V37" s="352"/>
      <c r="W37" s="352"/>
      <c r="X37" s="353"/>
      <c r="Y37" s="347">
        <f>'入力シート兼事業者（控）'!X43</f>
        <v>0</v>
      </c>
      <c r="Z37" s="348"/>
      <c r="AA37" s="349">
        <f>'入力シート兼事業者（控）'!AA43</f>
        <v>0</v>
      </c>
      <c r="AB37" s="350"/>
      <c r="AC37" s="305">
        <f>'入力シート兼事業者（控）'!AT43</f>
        <v>0</v>
      </c>
      <c r="AD37" s="306"/>
      <c r="AE37" s="306"/>
      <c r="AF37" s="307"/>
      <c r="AM37" s="5"/>
      <c r="AN37" s="5"/>
    </row>
    <row r="38" spans="1:40" ht="15.95" customHeight="1">
      <c r="A38" s="5"/>
      <c r="B38" s="10">
        <v>18</v>
      </c>
      <c r="C38" s="342" t="str">
        <f>IF('入力シート兼事業者（控）'!C44="","",'入力シート兼事業者（控）'!C44)</f>
        <v/>
      </c>
      <c r="D38" s="343"/>
      <c r="E38" s="343"/>
      <c r="F38" s="344">
        <f>'入力シート兼事業者（控）'!F44</f>
        <v>0</v>
      </c>
      <c r="G38" s="345"/>
      <c r="H38" s="345"/>
      <c r="I38" s="345"/>
      <c r="J38" s="346"/>
      <c r="K38" s="351">
        <f>'入力シート兼事業者（控）'!K44</f>
        <v>0</v>
      </c>
      <c r="L38" s="352"/>
      <c r="M38" s="352"/>
      <c r="N38" s="352"/>
      <c r="O38" s="352"/>
      <c r="P38" s="352"/>
      <c r="Q38" s="352"/>
      <c r="R38" s="352"/>
      <c r="S38" s="352"/>
      <c r="T38" s="352"/>
      <c r="U38" s="352"/>
      <c r="V38" s="352"/>
      <c r="W38" s="352"/>
      <c r="X38" s="353"/>
      <c r="Y38" s="347">
        <f>'入力シート兼事業者（控）'!X44</f>
        <v>0</v>
      </c>
      <c r="Z38" s="348"/>
      <c r="AA38" s="349">
        <f>'入力シート兼事業者（控）'!AA44</f>
        <v>0</v>
      </c>
      <c r="AB38" s="350"/>
      <c r="AC38" s="305">
        <f>'入力シート兼事業者（控）'!AT44</f>
        <v>0</v>
      </c>
      <c r="AD38" s="306"/>
      <c r="AE38" s="306"/>
      <c r="AF38" s="307"/>
      <c r="AM38" s="5"/>
      <c r="AN38" s="5"/>
    </row>
    <row r="39" spans="1:40" ht="15.95" customHeight="1">
      <c r="A39" s="5"/>
      <c r="B39" s="10">
        <v>19</v>
      </c>
      <c r="C39" s="342" t="str">
        <f>IF('入力シート兼事業者（控）'!C45="","",'入力シート兼事業者（控）'!C45)</f>
        <v/>
      </c>
      <c r="D39" s="343"/>
      <c r="E39" s="343"/>
      <c r="F39" s="344">
        <f>'入力シート兼事業者（控）'!F45</f>
        <v>0</v>
      </c>
      <c r="G39" s="345"/>
      <c r="H39" s="345"/>
      <c r="I39" s="345"/>
      <c r="J39" s="346"/>
      <c r="K39" s="351">
        <f>'入力シート兼事業者（控）'!K45</f>
        <v>0</v>
      </c>
      <c r="L39" s="352"/>
      <c r="M39" s="352"/>
      <c r="N39" s="352"/>
      <c r="O39" s="352"/>
      <c r="P39" s="352"/>
      <c r="Q39" s="352"/>
      <c r="R39" s="352"/>
      <c r="S39" s="352"/>
      <c r="T39" s="352"/>
      <c r="U39" s="352"/>
      <c r="V39" s="352"/>
      <c r="W39" s="352"/>
      <c r="X39" s="353"/>
      <c r="Y39" s="347">
        <f>'入力シート兼事業者（控）'!X45</f>
        <v>0</v>
      </c>
      <c r="Z39" s="348"/>
      <c r="AA39" s="349">
        <f>'入力シート兼事業者（控）'!AA45</f>
        <v>0</v>
      </c>
      <c r="AB39" s="350"/>
      <c r="AC39" s="305">
        <f>'入力シート兼事業者（控）'!AT45</f>
        <v>0</v>
      </c>
      <c r="AD39" s="306"/>
      <c r="AE39" s="306"/>
      <c r="AF39" s="307"/>
      <c r="AM39" s="5"/>
      <c r="AN39" s="5"/>
    </row>
    <row r="40" spans="1:40" ht="15.95" customHeight="1">
      <c r="A40" s="5"/>
      <c r="B40" s="10">
        <v>20</v>
      </c>
      <c r="C40" s="342" t="str">
        <f>IF('入力シート兼事業者（控）'!C46="","",'入力シート兼事業者（控）'!C46)</f>
        <v/>
      </c>
      <c r="D40" s="343"/>
      <c r="E40" s="343"/>
      <c r="F40" s="344">
        <f>'入力シート兼事業者（控）'!F46</f>
        <v>0</v>
      </c>
      <c r="G40" s="345"/>
      <c r="H40" s="345"/>
      <c r="I40" s="345"/>
      <c r="J40" s="346"/>
      <c r="K40" s="351">
        <f>'入力シート兼事業者（控）'!K46</f>
        <v>0</v>
      </c>
      <c r="L40" s="352"/>
      <c r="M40" s="352"/>
      <c r="N40" s="352"/>
      <c r="O40" s="352"/>
      <c r="P40" s="352"/>
      <c r="Q40" s="352"/>
      <c r="R40" s="352"/>
      <c r="S40" s="352"/>
      <c r="T40" s="352"/>
      <c r="U40" s="352"/>
      <c r="V40" s="352"/>
      <c r="W40" s="352"/>
      <c r="X40" s="353"/>
      <c r="Y40" s="347">
        <f>'入力シート兼事業者（控）'!X46</f>
        <v>0</v>
      </c>
      <c r="Z40" s="348"/>
      <c r="AA40" s="349">
        <f>'入力シート兼事業者（控）'!AA46</f>
        <v>0</v>
      </c>
      <c r="AB40" s="350"/>
      <c r="AC40" s="305">
        <f>'入力シート兼事業者（控）'!AT46</f>
        <v>0</v>
      </c>
      <c r="AD40" s="306"/>
      <c r="AE40" s="306"/>
      <c r="AF40" s="307"/>
      <c r="AM40" s="5"/>
      <c r="AN40" s="5"/>
    </row>
    <row r="41" spans="1:40" ht="15.95" customHeight="1">
      <c r="A41" s="5"/>
      <c r="B41" s="10">
        <v>21</v>
      </c>
      <c r="C41" s="342" t="str">
        <f>IF('入力シート兼事業者（控）'!C47="","",'入力シート兼事業者（控）'!C47)</f>
        <v/>
      </c>
      <c r="D41" s="343"/>
      <c r="E41" s="343"/>
      <c r="F41" s="344">
        <f>'入力シート兼事業者（控）'!F47</f>
        <v>0</v>
      </c>
      <c r="G41" s="345"/>
      <c r="H41" s="345"/>
      <c r="I41" s="345"/>
      <c r="J41" s="346"/>
      <c r="K41" s="351">
        <f>'入力シート兼事業者（控）'!K47</f>
        <v>0</v>
      </c>
      <c r="L41" s="352"/>
      <c r="M41" s="352"/>
      <c r="N41" s="352"/>
      <c r="O41" s="352"/>
      <c r="P41" s="352"/>
      <c r="Q41" s="352"/>
      <c r="R41" s="352"/>
      <c r="S41" s="352"/>
      <c r="T41" s="352"/>
      <c r="U41" s="352"/>
      <c r="V41" s="352"/>
      <c r="W41" s="352"/>
      <c r="X41" s="353"/>
      <c r="Y41" s="347">
        <f>'入力シート兼事業者（控）'!X47</f>
        <v>0</v>
      </c>
      <c r="Z41" s="348"/>
      <c r="AA41" s="349">
        <f>'入力シート兼事業者（控）'!AA47</f>
        <v>0</v>
      </c>
      <c r="AB41" s="350"/>
      <c r="AC41" s="305">
        <f>'入力シート兼事業者（控）'!AT47</f>
        <v>0</v>
      </c>
      <c r="AD41" s="306"/>
      <c r="AE41" s="306"/>
      <c r="AF41" s="307"/>
      <c r="AM41" s="5"/>
      <c r="AN41" s="5"/>
    </row>
    <row r="42" spans="1:40" ht="15.95" customHeight="1">
      <c r="A42" s="5"/>
      <c r="B42" s="10">
        <v>22</v>
      </c>
      <c r="C42" s="342" t="str">
        <f>IF('入力シート兼事業者（控）'!C48="","",'入力シート兼事業者（控）'!C48)</f>
        <v/>
      </c>
      <c r="D42" s="343"/>
      <c r="E42" s="343"/>
      <c r="F42" s="344">
        <f>'入力シート兼事業者（控）'!F48</f>
        <v>0</v>
      </c>
      <c r="G42" s="345"/>
      <c r="H42" s="345"/>
      <c r="I42" s="345"/>
      <c r="J42" s="346"/>
      <c r="K42" s="351">
        <f>'入力シート兼事業者（控）'!K48</f>
        <v>0</v>
      </c>
      <c r="L42" s="352"/>
      <c r="M42" s="352"/>
      <c r="N42" s="352"/>
      <c r="O42" s="352"/>
      <c r="P42" s="352"/>
      <c r="Q42" s="352"/>
      <c r="R42" s="352"/>
      <c r="S42" s="352"/>
      <c r="T42" s="352"/>
      <c r="U42" s="352"/>
      <c r="V42" s="352"/>
      <c r="W42" s="352"/>
      <c r="X42" s="353"/>
      <c r="Y42" s="347">
        <f>'入力シート兼事業者（控）'!X48</f>
        <v>0</v>
      </c>
      <c r="Z42" s="348"/>
      <c r="AA42" s="349">
        <f>'入力シート兼事業者（控）'!AA48</f>
        <v>0</v>
      </c>
      <c r="AB42" s="350"/>
      <c r="AC42" s="305">
        <f>'入力シート兼事業者（控）'!AT48</f>
        <v>0</v>
      </c>
      <c r="AD42" s="306"/>
      <c r="AE42" s="306"/>
      <c r="AF42" s="307"/>
      <c r="AM42" s="5"/>
      <c r="AN42" s="5"/>
    </row>
    <row r="43" spans="1:40" ht="15.95" customHeight="1">
      <c r="A43" s="5"/>
      <c r="B43" s="10">
        <v>23</v>
      </c>
      <c r="C43" s="342" t="str">
        <f>IF('入力シート兼事業者（控）'!C49="","",'入力シート兼事業者（控）'!C49)</f>
        <v/>
      </c>
      <c r="D43" s="343"/>
      <c r="E43" s="343"/>
      <c r="F43" s="344">
        <f>'入力シート兼事業者（控）'!F49</f>
        <v>0</v>
      </c>
      <c r="G43" s="345"/>
      <c r="H43" s="345"/>
      <c r="I43" s="345"/>
      <c r="J43" s="346"/>
      <c r="K43" s="351">
        <f>'入力シート兼事業者（控）'!K49</f>
        <v>0</v>
      </c>
      <c r="L43" s="352"/>
      <c r="M43" s="352"/>
      <c r="N43" s="352"/>
      <c r="O43" s="352"/>
      <c r="P43" s="352"/>
      <c r="Q43" s="352"/>
      <c r="R43" s="352"/>
      <c r="S43" s="352"/>
      <c r="T43" s="352"/>
      <c r="U43" s="352"/>
      <c r="V43" s="352"/>
      <c r="W43" s="352"/>
      <c r="X43" s="353"/>
      <c r="Y43" s="347">
        <f>'入力シート兼事業者（控）'!X49</f>
        <v>0</v>
      </c>
      <c r="Z43" s="348"/>
      <c r="AA43" s="349">
        <f>'入力シート兼事業者（控）'!AA49</f>
        <v>0</v>
      </c>
      <c r="AB43" s="350"/>
      <c r="AC43" s="305">
        <f>'入力シート兼事業者（控）'!AT49</f>
        <v>0</v>
      </c>
      <c r="AD43" s="306"/>
      <c r="AE43" s="306"/>
      <c r="AF43" s="307"/>
      <c r="AM43" s="5"/>
      <c r="AN43" s="5"/>
    </row>
    <row r="44" spans="1:40" ht="15.95" customHeight="1">
      <c r="A44" s="5"/>
      <c r="B44" s="10">
        <v>24</v>
      </c>
      <c r="C44" s="342" t="str">
        <f>IF('入力シート兼事業者（控）'!C50="","",'入力シート兼事業者（控）'!C50)</f>
        <v/>
      </c>
      <c r="D44" s="343"/>
      <c r="E44" s="343"/>
      <c r="F44" s="344">
        <f>'入力シート兼事業者（控）'!F50</f>
        <v>0</v>
      </c>
      <c r="G44" s="345"/>
      <c r="H44" s="345"/>
      <c r="I44" s="345"/>
      <c r="J44" s="346"/>
      <c r="K44" s="351">
        <f>'入力シート兼事業者（控）'!K50</f>
        <v>0</v>
      </c>
      <c r="L44" s="352"/>
      <c r="M44" s="352"/>
      <c r="N44" s="352"/>
      <c r="O44" s="352"/>
      <c r="P44" s="352"/>
      <c r="Q44" s="352"/>
      <c r="R44" s="352"/>
      <c r="S44" s="352"/>
      <c r="T44" s="352"/>
      <c r="U44" s="352"/>
      <c r="V44" s="352"/>
      <c r="W44" s="352"/>
      <c r="X44" s="353"/>
      <c r="Y44" s="347">
        <f>'入力シート兼事業者（控）'!X50</f>
        <v>0</v>
      </c>
      <c r="Z44" s="348"/>
      <c r="AA44" s="349">
        <f>'入力シート兼事業者（控）'!AA50</f>
        <v>0</v>
      </c>
      <c r="AB44" s="350"/>
      <c r="AC44" s="305">
        <f>'入力シート兼事業者（控）'!AT50</f>
        <v>0</v>
      </c>
      <c r="AD44" s="306"/>
      <c r="AE44" s="306"/>
      <c r="AF44" s="307"/>
      <c r="AM44" s="5"/>
      <c r="AN44" s="5"/>
    </row>
    <row r="45" spans="1:40" ht="15.95" customHeight="1">
      <c r="A45" s="5"/>
      <c r="B45" s="10">
        <v>25</v>
      </c>
      <c r="C45" s="342" t="str">
        <f>IF('入力シート兼事業者（控）'!C51="","",'入力シート兼事業者（控）'!C51)</f>
        <v/>
      </c>
      <c r="D45" s="343"/>
      <c r="E45" s="343"/>
      <c r="F45" s="344">
        <f>'入力シート兼事業者（控）'!F51</f>
        <v>0</v>
      </c>
      <c r="G45" s="345"/>
      <c r="H45" s="345"/>
      <c r="I45" s="345"/>
      <c r="J45" s="346"/>
      <c r="K45" s="351">
        <f>'入力シート兼事業者（控）'!K51</f>
        <v>0</v>
      </c>
      <c r="L45" s="352"/>
      <c r="M45" s="352"/>
      <c r="N45" s="352"/>
      <c r="O45" s="352"/>
      <c r="P45" s="352"/>
      <c r="Q45" s="352"/>
      <c r="R45" s="352"/>
      <c r="S45" s="352"/>
      <c r="T45" s="352"/>
      <c r="U45" s="352"/>
      <c r="V45" s="352"/>
      <c r="W45" s="352"/>
      <c r="X45" s="353"/>
      <c r="Y45" s="347">
        <f>'入力シート兼事業者（控）'!X51</f>
        <v>0</v>
      </c>
      <c r="Z45" s="348"/>
      <c r="AA45" s="349">
        <f>'入力シート兼事業者（控）'!AA51</f>
        <v>0</v>
      </c>
      <c r="AB45" s="350"/>
      <c r="AC45" s="305">
        <f>'入力シート兼事業者（控）'!AT51</f>
        <v>0</v>
      </c>
      <c r="AD45" s="306"/>
      <c r="AE45" s="306"/>
      <c r="AF45" s="307"/>
      <c r="AM45" s="5"/>
      <c r="AN45" s="5"/>
    </row>
    <row r="46" spans="1:40" ht="15.95" customHeight="1">
      <c r="A46" s="5"/>
      <c r="B46" s="10">
        <v>26</v>
      </c>
      <c r="C46" s="342" t="str">
        <f>IF('入力シート兼事業者（控）'!C52="","",'入力シート兼事業者（控）'!C52)</f>
        <v/>
      </c>
      <c r="D46" s="343"/>
      <c r="E46" s="343"/>
      <c r="F46" s="344">
        <f>'入力シート兼事業者（控）'!F52</f>
        <v>0</v>
      </c>
      <c r="G46" s="345"/>
      <c r="H46" s="345"/>
      <c r="I46" s="345"/>
      <c r="J46" s="346"/>
      <c r="K46" s="351">
        <f>'入力シート兼事業者（控）'!K52</f>
        <v>0</v>
      </c>
      <c r="L46" s="352"/>
      <c r="M46" s="352"/>
      <c r="N46" s="352"/>
      <c r="O46" s="352"/>
      <c r="P46" s="352"/>
      <c r="Q46" s="352"/>
      <c r="R46" s="352"/>
      <c r="S46" s="352"/>
      <c r="T46" s="352"/>
      <c r="U46" s="352"/>
      <c r="V46" s="352"/>
      <c r="W46" s="352"/>
      <c r="X46" s="353"/>
      <c r="Y46" s="347">
        <f>'入力シート兼事業者（控）'!X52</f>
        <v>0</v>
      </c>
      <c r="Z46" s="348"/>
      <c r="AA46" s="349">
        <f>'入力シート兼事業者（控）'!AA52</f>
        <v>0</v>
      </c>
      <c r="AB46" s="350"/>
      <c r="AC46" s="305">
        <f>'入力シート兼事業者（控）'!AT52</f>
        <v>0</v>
      </c>
      <c r="AD46" s="306"/>
      <c r="AE46" s="306"/>
      <c r="AF46" s="307"/>
      <c r="AM46" s="5"/>
      <c r="AN46" s="5"/>
    </row>
    <row r="47" spans="1:40" ht="15.95" customHeight="1">
      <c r="A47" s="5"/>
      <c r="B47" s="10">
        <v>27</v>
      </c>
      <c r="C47" s="342" t="str">
        <f>IF('入力シート兼事業者（控）'!C53="","",'入力シート兼事業者（控）'!C53)</f>
        <v/>
      </c>
      <c r="D47" s="343"/>
      <c r="E47" s="343"/>
      <c r="F47" s="344">
        <f>'入力シート兼事業者（控）'!F53</f>
        <v>0</v>
      </c>
      <c r="G47" s="345"/>
      <c r="H47" s="345"/>
      <c r="I47" s="345"/>
      <c r="J47" s="346"/>
      <c r="K47" s="351">
        <f>'入力シート兼事業者（控）'!K53</f>
        <v>0</v>
      </c>
      <c r="L47" s="352"/>
      <c r="M47" s="352"/>
      <c r="N47" s="352"/>
      <c r="O47" s="352"/>
      <c r="P47" s="352"/>
      <c r="Q47" s="352"/>
      <c r="R47" s="352"/>
      <c r="S47" s="352"/>
      <c r="T47" s="352"/>
      <c r="U47" s="352"/>
      <c r="V47" s="352"/>
      <c r="W47" s="352"/>
      <c r="X47" s="353"/>
      <c r="Y47" s="347">
        <f>'入力シート兼事業者（控）'!X53</f>
        <v>0</v>
      </c>
      <c r="Z47" s="348"/>
      <c r="AA47" s="349">
        <f>'入力シート兼事業者（控）'!AA53</f>
        <v>0</v>
      </c>
      <c r="AB47" s="350"/>
      <c r="AC47" s="305">
        <f>'入力シート兼事業者（控）'!AT53</f>
        <v>0</v>
      </c>
      <c r="AD47" s="306"/>
      <c r="AE47" s="306"/>
      <c r="AF47" s="307"/>
      <c r="AM47" s="5"/>
      <c r="AN47" s="5"/>
    </row>
    <row r="48" spans="1:40" ht="15.95" customHeight="1">
      <c r="A48" s="5"/>
      <c r="B48" s="10">
        <v>28</v>
      </c>
      <c r="C48" s="342" t="str">
        <f>IF('入力シート兼事業者（控）'!C54="","",'入力シート兼事業者（控）'!C54)</f>
        <v/>
      </c>
      <c r="D48" s="343"/>
      <c r="E48" s="343"/>
      <c r="F48" s="344">
        <f>'入力シート兼事業者（控）'!F54</f>
        <v>0</v>
      </c>
      <c r="G48" s="345"/>
      <c r="H48" s="345"/>
      <c r="I48" s="345"/>
      <c r="J48" s="346"/>
      <c r="K48" s="351">
        <f>'入力シート兼事業者（控）'!K54</f>
        <v>0</v>
      </c>
      <c r="L48" s="352"/>
      <c r="M48" s="352"/>
      <c r="N48" s="352"/>
      <c r="O48" s="352"/>
      <c r="P48" s="352"/>
      <c r="Q48" s="352"/>
      <c r="R48" s="352"/>
      <c r="S48" s="352"/>
      <c r="T48" s="352"/>
      <c r="U48" s="352"/>
      <c r="V48" s="352"/>
      <c r="W48" s="352"/>
      <c r="X48" s="353"/>
      <c r="Y48" s="347">
        <f>'入力シート兼事業者（控）'!X54</f>
        <v>0</v>
      </c>
      <c r="Z48" s="348"/>
      <c r="AA48" s="349">
        <f>'入力シート兼事業者（控）'!AA54</f>
        <v>0</v>
      </c>
      <c r="AB48" s="350"/>
      <c r="AC48" s="305">
        <f>'入力シート兼事業者（控）'!AT54</f>
        <v>0</v>
      </c>
      <c r="AD48" s="306"/>
      <c r="AE48" s="306"/>
      <c r="AF48" s="307"/>
      <c r="AM48" s="5"/>
      <c r="AN48" s="5"/>
    </row>
    <row r="49" spans="1:40" ht="15.95" customHeight="1">
      <c r="A49" s="5"/>
      <c r="B49" s="10">
        <v>29</v>
      </c>
      <c r="C49" s="342" t="str">
        <f>IF('入力シート兼事業者（控）'!C55="","",'入力シート兼事業者（控）'!C55)</f>
        <v/>
      </c>
      <c r="D49" s="343"/>
      <c r="E49" s="343"/>
      <c r="F49" s="344">
        <f>'入力シート兼事業者（控）'!F55</f>
        <v>0</v>
      </c>
      <c r="G49" s="345"/>
      <c r="H49" s="345"/>
      <c r="I49" s="345"/>
      <c r="J49" s="346"/>
      <c r="K49" s="351">
        <f>'入力シート兼事業者（控）'!K55</f>
        <v>0</v>
      </c>
      <c r="L49" s="352"/>
      <c r="M49" s="352"/>
      <c r="N49" s="352"/>
      <c r="O49" s="352"/>
      <c r="P49" s="352"/>
      <c r="Q49" s="352"/>
      <c r="R49" s="352"/>
      <c r="S49" s="352"/>
      <c r="T49" s="352"/>
      <c r="U49" s="352"/>
      <c r="V49" s="352"/>
      <c r="W49" s="352"/>
      <c r="X49" s="353"/>
      <c r="Y49" s="347">
        <f>'入力シート兼事業者（控）'!X55</f>
        <v>0</v>
      </c>
      <c r="Z49" s="348"/>
      <c r="AA49" s="349">
        <f>'入力シート兼事業者（控）'!AA55</f>
        <v>0</v>
      </c>
      <c r="AB49" s="350"/>
      <c r="AC49" s="305">
        <f>'入力シート兼事業者（控）'!AT55</f>
        <v>0</v>
      </c>
      <c r="AD49" s="306"/>
      <c r="AE49" s="306"/>
      <c r="AF49" s="307"/>
      <c r="AM49" s="5"/>
      <c r="AN49" s="5"/>
    </row>
    <row r="50" spans="1:40" ht="15.95" customHeight="1" thickBot="1">
      <c r="A50" s="1"/>
      <c r="B50" s="12">
        <v>30</v>
      </c>
      <c r="C50" s="329" t="str">
        <f>IF('入力シート兼事業者（控）'!C56="","",'入力シート兼事業者（控）'!C56)</f>
        <v/>
      </c>
      <c r="D50" s="330"/>
      <c r="E50" s="331"/>
      <c r="F50" s="332">
        <f>'入力シート兼事業者（控）'!F56</f>
        <v>0</v>
      </c>
      <c r="G50" s="333"/>
      <c r="H50" s="333"/>
      <c r="I50" s="333"/>
      <c r="J50" s="334"/>
      <c r="K50" s="339">
        <f>'入力シート兼事業者（控）'!K56</f>
        <v>0</v>
      </c>
      <c r="L50" s="340"/>
      <c r="M50" s="340"/>
      <c r="N50" s="340"/>
      <c r="O50" s="340"/>
      <c r="P50" s="340"/>
      <c r="Q50" s="340"/>
      <c r="R50" s="340"/>
      <c r="S50" s="340"/>
      <c r="T50" s="340"/>
      <c r="U50" s="340"/>
      <c r="V50" s="340"/>
      <c r="W50" s="340"/>
      <c r="X50" s="341"/>
      <c r="Y50" s="335">
        <f>'入力シート兼事業者（控）'!X56</f>
        <v>0</v>
      </c>
      <c r="Z50" s="336"/>
      <c r="AA50" s="337">
        <f>'入力シート兼事業者（控）'!AA56</f>
        <v>0</v>
      </c>
      <c r="AB50" s="338"/>
      <c r="AC50" s="308">
        <f>'入力シート兼事業者（控）'!AT56</f>
        <v>0</v>
      </c>
      <c r="AD50" s="309"/>
      <c r="AE50" s="309"/>
      <c r="AF50" s="310"/>
      <c r="AM50" s="284"/>
      <c r="AN50" s="284"/>
    </row>
    <row r="51" spans="1:40" ht="15.95" customHeight="1" thickTop="1">
      <c r="A51" s="1"/>
      <c r="B51" s="11"/>
      <c r="C51" s="320"/>
      <c r="D51" s="321"/>
      <c r="E51" s="321"/>
      <c r="F51" s="322"/>
      <c r="G51" s="323"/>
      <c r="H51" s="323"/>
      <c r="I51" s="323"/>
      <c r="J51" s="323"/>
      <c r="K51" s="323"/>
      <c r="L51" s="323"/>
      <c r="M51" s="323"/>
      <c r="N51" s="323"/>
      <c r="O51" s="323"/>
      <c r="P51" s="323"/>
      <c r="Q51" s="323"/>
      <c r="R51" s="323"/>
      <c r="S51" s="323"/>
      <c r="T51" s="323"/>
      <c r="U51" s="323"/>
      <c r="V51" s="323"/>
      <c r="W51" s="323"/>
      <c r="X51" s="324"/>
      <c r="Y51" s="325"/>
      <c r="Z51" s="326"/>
      <c r="AA51" s="327"/>
      <c r="AB51" s="328"/>
      <c r="AC51" s="311"/>
      <c r="AD51" s="312"/>
      <c r="AE51" s="312"/>
      <c r="AF51" s="313"/>
      <c r="AM51" s="1"/>
      <c r="AN51" s="1"/>
    </row>
    <row r="52" spans="1:40" ht="12.95" customHeight="1"/>
    <row r="53" spans="1:40" ht="12.95" customHeight="1"/>
    <row r="54" spans="1:40" ht="19.5" customHeight="1"/>
    <row r="55" spans="1:40" ht="15" customHeight="1"/>
  </sheetData>
  <sheetProtection algorithmName="SHA-512" hashValue="35dcPEVZuf1kZXqSMXOv6xi0n0NfgmdWaoO3Qftwox9s9s1yUT19rWzz164S69brIdfeABL0nlYCXFuUWnP8zg==" saltValue="lg3cZlrdddBhUh9H1UJ1fQ==" spinCount="100000" sheet="1" selectLockedCells="1"/>
  <mergeCells count="219">
    <mergeCell ref="U9:X9"/>
    <mergeCell ref="Y9:AK9"/>
    <mergeCell ref="C4:R4"/>
    <mergeCell ref="I1:AD1"/>
    <mergeCell ref="U7:X7"/>
    <mergeCell ref="AM1:AN1"/>
    <mergeCell ref="U10:X10"/>
    <mergeCell ref="Y10:AK10"/>
    <mergeCell ref="C5:Q5"/>
    <mergeCell ref="R5:S5"/>
    <mergeCell ref="S4:T4"/>
    <mergeCell ref="Y7:AK7"/>
    <mergeCell ref="U8:X8"/>
    <mergeCell ref="Y8:AK8"/>
    <mergeCell ref="AG3:AK4"/>
    <mergeCell ref="B13:E13"/>
    <mergeCell ref="F13:N13"/>
    <mergeCell ref="B16:E16"/>
    <mergeCell ref="F16:Y16"/>
    <mergeCell ref="AA17:AF17"/>
    <mergeCell ref="B19:E19"/>
    <mergeCell ref="F19:Z19"/>
    <mergeCell ref="B17:E17"/>
    <mergeCell ref="F17:I17"/>
    <mergeCell ref="J17:M17"/>
    <mergeCell ref="AA16:AF16"/>
    <mergeCell ref="N17:Y17"/>
    <mergeCell ref="C21:E21"/>
    <mergeCell ref="F21:J21"/>
    <mergeCell ref="Y21:Z21"/>
    <mergeCell ref="AA21:AB21"/>
    <mergeCell ref="C20:E20"/>
    <mergeCell ref="F20:J20"/>
    <mergeCell ref="Y20:Z20"/>
    <mergeCell ref="AA20:AB20"/>
    <mergeCell ref="K20:X20"/>
    <mergeCell ref="K21:X21"/>
    <mergeCell ref="C23:E23"/>
    <mergeCell ref="F23:J23"/>
    <mergeCell ref="Y23:Z23"/>
    <mergeCell ref="AA23:AB23"/>
    <mergeCell ref="C22:E22"/>
    <mergeCell ref="F22:J22"/>
    <mergeCell ref="Y22:Z22"/>
    <mergeCell ref="AA22:AB22"/>
    <mergeCell ref="K22:X22"/>
    <mergeCell ref="K23:X23"/>
    <mergeCell ref="C25:E25"/>
    <mergeCell ref="F25:J25"/>
    <mergeCell ref="Y25:Z25"/>
    <mergeCell ref="AA25:AB25"/>
    <mergeCell ref="C24:E24"/>
    <mergeCell ref="F24:J24"/>
    <mergeCell ref="Y24:Z24"/>
    <mergeCell ref="AA24:AB24"/>
    <mergeCell ref="K24:X24"/>
    <mergeCell ref="K25:X25"/>
    <mergeCell ref="C27:E27"/>
    <mergeCell ref="F27:J27"/>
    <mergeCell ref="Y27:Z27"/>
    <mergeCell ref="AA27:AB27"/>
    <mergeCell ref="C26:E26"/>
    <mergeCell ref="F26:J26"/>
    <mergeCell ref="Y26:Z26"/>
    <mergeCell ref="AA26:AB26"/>
    <mergeCell ref="K26:X26"/>
    <mergeCell ref="K27:X27"/>
    <mergeCell ref="C29:E29"/>
    <mergeCell ref="F29:J29"/>
    <mergeCell ref="Y29:Z29"/>
    <mergeCell ref="AA29:AB29"/>
    <mergeCell ref="C28:E28"/>
    <mergeCell ref="F28:J28"/>
    <mergeCell ref="Y28:Z28"/>
    <mergeCell ref="AA28:AB28"/>
    <mergeCell ref="K28:X28"/>
    <mergeCell ref="K29:X29"/>
    <mergeCell ref="C31:E31"/>
    <mergeCell ref="F31:J31"/>
    <mergeCell ref="Y31:Z31"/>
    <mergeCell ref="AA31:AB31"/>
    <mergeCell ref="C30:E30"/>
    <mergeCell ref="F30:J30"/>
    <mergeCell ref="Y30:Z30"/>
    <mergeCell ref="AA30:AB30"/>
    <mergeCell ref="K30:X30"/>
    <mergeCell ref="K31:X31"/>
    <mergeCell ref="C33:E33"/>
    <mergeCell ref="F33:J33"/>
    <mergeCell ref="Y33:Z33"/>
    <mergeCell ref="AA33:AB33"/>
    <mergeCell ref="C32:E32"/>
    <mergeCell ref="F32:J32"/>
    <mergeCell ref="Y32:Z32"/>
    <mergeCell ref="AA32:AB32"/>
    <mergeCell ref="K32:X32"/>
    <mergeCell ref="K33:X33"/>
    <mergeCell ref="C35:E35"/>
    <mergeCell ref="F35:J35"/>
    <mergeCell ref="Y35:Z35"/>
    <mergeCell ref="AA35:AB35"/>
    <mergeCell ref="C34:E34"/>
    <mergeCell ref="F34:J34"/>
    <mergeCell ref="Y34:Z34"/>
    <mergeCell ref="AA34:AB34"/>
    <mergeCell ref="K34:X34"/>
    <mergeCell ref="K35:X35"/>
    <mergeCell ref="C37:E37"/>
    <mergeCell ref="F37:J37"/>
    <mergeCell ref="Y37:Z37"/>
    <mergeCell ref="AA37:AB37"/>
    <mergeCell ref="C36:E36"/>
    <mergeCell ref="F36:J36"/>
    <mergeCell ref="Y36:Z36"/>
    <mergeCell ref="AA36:AB36"/>
    <mergeCell ref="K36:X36"/>
    <mergeCell ref="K37:X37"/>
    <mergeCell ref="C39:E39"/>
    <mergeCell ref="F39:J39"/>
    <mergeCell ref="Y39:Z39"/>
    <mergeCell ref="AA39:AB39"/>
    <mergeCell ref="C38:E38"/>
    <mergeCell ref="F38:J38"/>
    <mergeCell ref="Y38:Z38"/>
    <mergeCell ref="AA38:AB38"/>
    <mergeCell ref="K38:X38"/>
    <mergeCell ref="K39:X39"/>
    <mergeCell ref="C41:E41"/>
    <mergeCell ref="F41:J41"/>
    <mergeCell ref="Y41:Z41"/>
    <mergeCell ref="AA41:AB41"/>
    <mergeCell ref="C40:E40"/>
    <mergeCell ref="F40:J40"/>
    <mergeCell ref="Y40:Z40"/>
    <mergeCell ref="AA40:AB40"/>
    <mergeCell ref="K40:X40"/>
    <mergeCell ref="K41:X41"/>
    <mergeCell ref="C43:E43"/>
    <mergeCell ref="F43:J43"/>
    <mergeCell ref="Y43:Z43"/>
    <mergeCell ref="AA43:AB43"/>
    <mergeCell ref="C42:E42"/>
    <mergeCell ref="F42:J42"/>
    <mergeCell ref="Y42:Z42"/>
    <mergeCell ref="AA42:AB42"/>
    <mergeCell ref="K42:X42"/>
    <mergeCell ref="K43:X43"/>
    <mergeCell ref="C46:E46"/>
    <mergeCell ref="F46:J46"/>
    <mergeCell ref="Y46:Z46"/>
    <mergeCell ref="AA46:AB46"/>
    <mergeCell ref="C45:E45"/>
    <mergeCell ref="F45:J45"/>
    <mergeCell ref="Y45:Z45"/>
    <mergeCell ref="AA45:AB45"/>
    <mergeCell ref="C44:E44"/>
    <mergeCell ref="F44:J44"/>
    <mergeCell ref="Y44:Z44"/>
    <mergeCell ref="AA44:AB44"/>
    <mergeCell ref="K44:X44"/>
    <mergeCell ref="K45:X45"/>
    <mergeCell ref="K46:X46"/>
    <mergeCell ref="C48:E48"/>
    <mergeCell ref="F48:J48"/>
    <mergeCell ref="Y48:Z48"/>
    <mergeCell ref="AA48:AB48"/>
    <mergeCell ref="C47:E47"/>
    <mergeCell ref="F47:J47"/>
    <mergeCell ref="Y47:Z47"/>
    <mergeCell ref="AA47:AB47"/>
    <mergeCell ref="C49:E49"/>
    <mergeCell ref="F49:J49"/>
    <mergeCell ref="Y49:Z49"/>
    <mergeCell ref="AA49:AB49"/>
    <mergeCell ref="K47:X47"/>
    <mergeCell ref="K48:X48"/>
    <mergeCell ref="K49:X49"/>
    <mergeCell ref="AM50:AN50"/>
    <mergeCell ref="C51:E51"/>
    <mergeCell ref="F51:X51"/>
    <mergeCell ref="Y51:Z51"/>
    <mergeCell ref="AA51:AB51"/>
    <mergeCell ref="C50:E50"/>
    <mergeCell ref="F50:J50"/>
    <mergeCell ref="Y50:Z50"/>
    <mergeCell ref="AA50:AB50"/>
    <mergeCell ref="K50:X50"/>
    <mergeCell ref="AC20:AF20"/>
    <mergeCell ref="AC21:AF21"/>
    <mergeCell ref="AC22:AF22"/>
    <mergeCell ref="AC23:AF23"/>
    <mergeCell ref="AC24:AF24"/>
    <mergeCell ref="AC25:AF25"/>
    <mergeCell ref="AC26:AF26"/>
    <mergeCell ref="AC27:AF27"/>
    <mergeCell ref="AC28:AF28"/>
    <mergeCell ref="AC29:AF29"/>
    <mergeCell ref="AC30:AF30"/>
    <mergeCell ref="AC31:AF31"/>
    <mergeCell ref="AC32:AF32"/>
    <mergeCell ref="AC33:AF33"/>
    <mergeCell ref="AC34:AF34"/>
    <mergeCell ref="AC35:AF35"/>
    <mergeCell ref="AC36:AF36"/>
    <mergeCell ref="AC37:AF37"/>
    <mergeCell ref="AC47:AF47"/>
    <mergeCell ref="AC48:AF48"/>
    <mergeCell ref="AC49:AF49"/>
    <mergeCell ref="AC50:AF50"/>
    <mergeCell ref="AC51:AF51"/>
    <mergeCell ref="AC38:AF38"/>
    <mergeCell ref="AC39:AF39"/>
    <mergeCell ref="AC40:AF40"/>
    <mergeCell ref="AC41:AF41"/>
    <mergeCell ref="AC42:AF42"/>
    <mergeCell ref="AC43:AF43"/>
    <mergeCell ref="AC44:AF44"/>
    <mergeCell ref="AC45:AF45"/>
    <mergeCell ref="AC46:AF46"/>
  </mergeCells>
  <phoneticPr fontId="2"/>
  <conditionalFormatting sqref="AG3">
    <cfRule type="cellIs" dxfId="15" priority="1" operator="equal">
      <formula>"完　納"</formula>
    </cfRule>
    <cfRule type="cellIs" dxfId="14" priority="2" operator="equal">
      <formula>"分　納"</formula>
    </cfRule>
  </conditionalFormatting>
  <conditionalFormatting sqref="AH13:AK14">
    <cfRule type="cellIs" dxfId="13" priority="3" operator="equal">
      <formula>"完　納"</formula>
    </cfRule>
    <cfRule type="cellIs" dxfId="12" priority="4" operator="equal">
      <formula>"分　納"</formula>
    </cfRule>
  </conditionalFormatting>
  <printOptions horizontalCentered="1"/>
  <pageMargins left="0.51181102362204722" right="0.11811023622047245" top="0.55118110236220474" bottom="0.15748031496062992" header="0.31496062992125984" footer="0.31496062992125984"/>
  <pageSetup paperSize="9" scale="98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00FF"/>
  </sheetPr>
  <dimension ref="A1:AN55"/>
  <sheetViews>
    <sheetView showZeros="0" zoomScaleNormal="100" workbookViewId="0">
      <selection activeCell="AD18" sqref="AD18"/>
    </sheetView>
  </sheetViews>
  <sheetFormatPr defaultRowHeight="13.5"/>
  <cols>
    <col min="1" max="1" width="1.125" style="2" customWidth="1"/>
    <col min="2" max="5" width="2.625" style="2" customWidth="1"/>
    <col min="6" max="6" width="3.625" style="2" customWidth="1"/>
    <col min="7" max="7" width="3" style="2" customWidth="1"/>
    <col min="8" max="10" width="2.625" style="2" customWidth="1"/>
    <col min="11" max="12" width="1.625" style="2" customWidth="1"/>
    <col min="13" max="18" width="2.625" style="2" customWidth="1"/>
    <col min="19" max="19" width="1.625" style="2" customWidth="1"/>
    <col min="20" max="24" width="2.625" style="2" customWidth="1"/>
    <col min="25" max="26" width="3.625" style="2" customWidth="1"/>
    <col min="27" max="28" width="2.625" style="2" customWidth="1"/>
    <col min="29" max="32" width="2.875" style="2" customWidth="1"/>
    <col min="33" max="38" width="2.625" style="2" customWidth="1"/>
    <col min="39" max="39" width="4" style="2" hidden="1" customWidth="1"/>
    <col min="40" max="40" width="7.875" style="2" hidden="1" customWidth="1"/>
    <col min="41" max="43" width="0" style="2" hidden="1" customWidth="1"/>
    <col min="44" max="16384" width="9" style="2"/>
  </cols>
  <sheetData>
    <row r="1" spans="1:40" ht="24.95" customHeight="1">
      <c r="A1" s="1"/>
      <c r="I1" s="401" t="s">
        <v>39</v>
      </c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M1" s="284"/>
      <c r="AN1" s="284"/>
    </row>
    <row r="2" spans="1:40" ht="15" customHeight="1">
      <c r="A2" s="1"/>
      <c r="AM2" s="1"/>
      <c r="AN2" s="1"/>
    </row>
    <row r="3" spans="1:40" ht="9.9499999999999993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"/>
      <c r="N3" s="3"/>
      <c r="O3" s="3"/>
      <c r="P3" s="3"/>
      <c r="Q3" s="3"/>
      <c r="R3" s="3"/>
      <c r="S3" s="3"/>
      <c r="T3" s="3"/>
      <c r="U3" s="3"/>
    </row>
    <row r="4" spans="1:40" ht="20.100000000000001" customHeight="1">
      <c r="A4" s="1"/>
      <c r="B4" s="1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411"/>
      <c r="T4" s="411"/>
    </row>
    <row r="5" spans="1:40" ht="20.100000000000001" customHeight="1">
      <c r="A5" s="1"/>
      <c r="B5" s="1"/>
      <c r="C5" s="284">
        <f>'入力シート兼事業者（控）'!$G$22</f>
        <v>0</v>
      </c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411" t="s">
        <v>29</v>
      </c>
      <c r="S5" s="411"/>
      <c r="T5" s="3"/>
      <c r="U5" s="3"/>
    </row>
    <row r="6" spans="1:40" ht="20.100000000000001" customHeight="1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3"/>
      <c r="N6" s="3"/>
      <c r="O6" s="3"/>
      <c r="P6" s="3"/>
      <c r="Q6" s="3"/>
      <c r="R6" s="3"/>
      <c r="S6" s="3"/>
      <c r="T6" s="3"/>
    </row>
    <row r="7" spans="1:40" ht="20.100000000000001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3"/>
      <c r="N7" s="3"/>
      <c r="O7" s="3"/>
      <c r="P7" s="3"/>
      <c r="Q7" s="3"/>
      <c r="R7" s="3"/>
      <c r="S7" s="3"/>
      <c r="T7" s="3"/>
      <c r="U7" s="422" t="s">
        <v>11</v>
      </c>
      <c r="V7" s="423"/>
      <c r="W7" s="423"/>
      <c r="X7" s="424"/>
      <c r="Y7" s="412" t="str">
        <f ca="1">'入力シート兼事業者（控）'!$AF$2</f>
        <v>0001-87485</v>
      </c>
      <c r="Z7" s="413"/>
      <c r="AA7" s="413"/>
      <c r="AB7" s="413"/>
      <c r="AC7" s="413"/>
      <c r="AD7" s="413"/>
      <c r="AE7" s="413"/>
      <c r="AF7" s="413"/>
      <c r="AG7" s="413"/>
      <c r="AH7" s="413"/>
      <c r="AI7" s="413"/>
      <c r="AJ7" s="413"/>
      <c r="AK7" s="414"/>
    </row>
    <row r="8" spans="1:40" ht="20.100000000000001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3"/>
      <c r="N8" s="3"/>
      <c r="O8" s="3"/>
      <c r="P8" s="3"/>
      <c r="Q8" s="3"/>
      <c r="R8" s="3"/>
      <c r="S8" s="3"/>
      <c r="T8" s="3"/>
      <c r="U8" s="425" t="s">
        <v>36</v>
      </c>
      <c r="V8" s="282"/>
      <c r="W8" s="282"/>
      <c r="X8" s="282"/>
      <c r="Y8" s="426">
        <f ca="1">①出庫伝票!$Y$8</f>
        <v>45223</v>
      </c>
      <c r="Z8" s="427"/>
      <c r="AA8" s="427"/>
      <c r="AB8" s="427"/>
      <c r="AC8" s="427"/>
      <c r="AD8" s="427"/>
      <c r="AE8" s="427"/>
      <c r="AF8" s="427"/>
      <c r="AG8" s="427"/>
      <c r="AH8" s="427"/>
      <c r="AI8" s="427"/>
      <c r="AJ8" s="427"/>
      <c r="AK8" s="428"/>
    </row>
    <row r="9" spans="1:40" ht="20.100000000000001" customHeight="1" thickBot="1">
      <c r="A9" s="1"/>
      <c r="B9" s="1"/>
      <c r="T9" s="3"/>
      <c r="U9" s="429" t="s">
        <v>35</v>
      </c>
      <c r="V9" s="430"/>
      <c r="W9" s="430"/>
      <c r="X9" s="431"/>
      <c r="Y9" s="432">
        <f>'入力シート兼事業者（控）'!$Y$7</f>
        <v>0</v>
      </c>
      <c r="Z9" s="433"/>
      <c r="AA9" s="433"/>
      <c r="AB9" s="433"/>
      <c r="AC9" s="433"/>
      <c r="AD9" s="433"/>
      <c r="AE9" s="433"/>
      <c r="AF9" s="433"/>
      <c r="AG9" s="433"/>
      <c r="AH9" s="433"/>
      <c r="AI9" s="433"/>
      <c r="AJ9" s="433"/>
      <c r="AK9" s="434"/>
    </row>
    <row r="10" spans="1:40" ht="9.9499999999999993" customHeight="1">
      <c r="A10" s="1"/>
      <c r="B10" s="1"/>
      <c r="T10" s="3"/>
      <c r="AH10" s="19"/>
      <c r="AI10" s="19"/>
      <c r="AJ10" s="19"/>
      <c r="AK10" s="19"/>
    </row>
    <row r="11" spans="1:40" ht="9.9499999999999993" customHeight="1" thickBot="1">
      <c r="A11" s="1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  <c r="N11" s="7"/>
      <c r="O11" s="7"/>
      <c r="P11" s="7"/>
      <c r="Q11" s="7"/>
      <c r="R11" s="7"/>
      <c r="S11" s="7"/>
      <c r="T11" s="7"/>
      <c r="U11" s="7"/>
      <c r="V11" s="17"/>
      <c r="W11" s="8"/>
      <c r="X11" s="8"/>
      <c r="Y11" s="8"/>
      <c r="Z11" s="8"/>
      <c r="AA11" s="8"/>
      <c r="AB11" s="8"/>
      <c r="AC11" s="8"/>
      <c r="AD11" s="8"/>
      <c r="AE11" s="8"/>
      <c r="AF11" s="7"/>
      <c r="AG11" s="6"/>
      <c r="AH11" s="6"/>
      <c r="AI11" s="6"/>
      <c r="AJ11" s="6"/>
      <c r="AK11" s="6"/>
      <c r="AL11" s="6"/>
    </row>
    <row r="12" spans="1:40" ht="20.100000000000001" customHeight="1" thickTop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3"/>
      <c r="N12" s="3"/>
      <c r="O12" s="3"/>
      <c r="P12" s="3"/>
      <c r="Q12" s="3"/>
      <c r="R12" s="3"/>
      <c r="S12" s="3"/>
      <c r="T12" s="3"/>
      <c r="U12" s="3"/>
      <c r="AF12" s="3"/>
      <c r="AG12" s="1"/>
      <c r="AH12" s="1"/>
      <c r="AI12" s="1"/>
      <c r="AJ12" s="1"/>
      <c r="AK12" s="1"/>
      <c r="AL12" s="1"/>
    </row>
    <row r="13" spans="1:40" ht="20.100000000000001" customHeight="1">
      <c r="A13" s="4"/>
      <c r="B13" s="369" t="str">
        <f>①出庫伝票!$B$13</f>
        <v>出庫日</v>
      </c>
      <c r="C13" s="370"/>
      <c r="D13" s="370"/>
      <c r="E13" s="371"/>
      <c r="F13" s="438">
        <f>①出庫伝票!$F$13</f>
        <v>0</v>
      </c>
      <c r="G13" s="438"/>
      <c r="H13" s="438"/>
      <c r="I13" s="438"/>
      <c r="J13" s="438"/>
      <c r="K13" s="438"/>
      <c r="L13" s="438"/>
      <c r="M13" s="438"/>
      <c r="N13" s="439"/>
      <c r="AH13" s="19"/>
      <c r="AI13" s="19"/>
      <c r="AJ13" s="19"/>
      <c r="AK13" s="19"/>
    </row>
    <row r="14" spans="1:40" ht="9.9499999999999993" customHeight="1">
      <c r="A14" s="4"/>
      <c r="AH14" s="19"/>
      <c r="AI14" s="19"/>
      <c r="AJ14" s="19"/>
      <c r="AK14" s="19"/>
    </row>
    <row r="15" spans="1:40" ht="20.100000000000001" customHeight="1">
      <c r="B15" s="1" t="s">
        <v>23</v>
      </c>
    </row>
    <row r="16" spans="1:40" ht="15.95" customHeight="1">
      <c r="A16" s="4"/>
      <c r="B16" s="440" t="s">
        <v>30</v>
      </c>
      <c r="C16" s="441"/>
      <c r="D16" s="441"/>
      <c r="E16" s="442"/>
      <c r="F16" s="377">
        <f>'入力シート兼事業者（控）'!$G$23</f>
        <v>0</v>
      </c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8"/>
      <c r="X16" s="378"/>
      <c r="Y16" s="379"/>
      <c r="AA16" s="440" t="s">
        <v>24</v>
      </c>
      <c r="AB16" s="441"/>
      <c r="AC16" s="441"/>
      <c r="AD16" s="441"/>
      <c r="AE16" s="441"/>
      <c r="AF16" s="442"/>
      <c r="AG16" s="16"/>
      <c r="AH16" s="16"/>
      <c r="AI16" s="16"/>
      <c r="AJ16" s="16"/>
      <c r="AK16" s="16"/>
    </row>
    <row r="17" spans="1:40" ht="15.95" customHeight="1">
      <c r="A17" s="4"/>
      <c r="B17" s="435" t="str">
        <f>'入力シート兼事業者（控）'!B24</f>
        <v>工事コード</v>
      </c>
      <c r="C17" s="436"/>
      <c r="D17" s="436"/>
      <c r="E17" s="437"/>
      <c r="F17" s="387">
        <f>'入力シート兼事業者（控）'!$G$24</f>
        <v>0</v>
      </c>
      <c r="G17" s="388"/>
      <c r="H17" s="388"/>
      <c r="I17" s="388"/>
      <c r="J17" s="387" t="s">
        <v>32</v>
      </c>
      <c r="K17" s="388"/>
      <c r="L17" s="388"/>
      <c r="M17" s="328"/>
      <c r="N17" s="392" t="str">
        <f>LEFTB('入力シート兼事業者（控）'!$G$22,36)</f>
        <v/>
      </c>
      <c r="O17" s="393"/>
      <c r="P17" s="393"/>
      <c r="Q17" s="393"/>
      <c r="R17" s="393"/>
      <c r="S17" s="393"/>
      <c r="T17" s="393"/>
      <c r="U17" s="393"/>
      <c r="V17" s="393"/>
      <c r="W17" s="393"/>
      <c r="X17" s="393"/>
      <c r="Y17" s="394"/>
      <c r="AA17" s="380">
        <f>'入力シート兼事業者（控）'!AC24</f>
        <v>0</v>
      </c>
      <c r="AB17" s="381"/>
      <c r="AC17" s="381"/>
      <c r="AD17" s="381"/>
      <c r="AE17" s="381"/>
      <c r="AF17" s="382"/>
      <c r="AG17" s="16"/>
      <c r="AH17" s="16"/>
      <c r="AI17" s="16"/>
      <c r="AJ17" s="16"/>
      <c r="AK17" s="16"/>
    </row>
    <row r="18" spans="1:40" ht="9.9499999999999993" customHeight="1">
      <c r="A18" s="4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</row>
    <row r="19" spans="1:40" ht="15.95" customHeight="1">
      <c r="A19" s="1"/>
      <c r="B19" s="141" t="s">
        <v>49</v>
      </c>
      <c r="C19" s="141"/>
      <c r="D19" s="141"/>
      <c r="E19" s="141"/>
      <c r="F19" s="383"/>
      <c r="G19" s="383"/>
      <c r="H19" s="383"/>
      <c r="I19" s="383"/>
      <c r="J19" s="383"/>
      <c r="K19" s="383"/>
      <c r="L19" s="383"/>
      <c r="M19" s="383"/>
      <c r="N19" s="383"/>
      <c r="O19" s="383"/>
      <c r="P19" s="383"/>
      <c r="Q19" s="383"/>
      <c r="R19" s="383"/>
      <c r="S19" s="383"/>
      <c r="T19" s="383"/>
      <c r="U19" s="383"/>
      <c r="V19" s="383"/>
      <c r="W19" s="383"/>
      <c r="X19" s="383"/>
      <c r="Y19" s="383"/>
      <c r="Z19" s="383"/>
    </row>
    <row r="20" spans="1:40" ht="15.95" customHeight="1">
      <c r="A20" s="1"/>
      <c r="B20" s="23" t="str">
        <f>①出庫伝票!B20</f>
        <v>No</v>
      </c>
      <c r="C20" s="314" t="str">
        <f>①出庫伝票!C20</f>
        <v>納品日</v>
      </c>
      <c r="D20" s="315"/>
      <c r="E20" s="315"/>
      <c r="F20" s="314" t="str">
        <f>①出庫伝票!F20</f>
        <v>品名</v>
      </c>
      <c r="G20" s="315"/>
      <c r="H20" s="315"/>
      <c r="I20" s="315"/>
      <c r="J20" s="316"/>
      <c r="K20" s="144" t="str">
        <f>①出庫伝票!K20</f>
        <v>材種 / 規格 / 記号等</v>
      </c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6"/>
      <c r="Y20" s="314" t="str">
        <f>①出庫伝票!Y20</f>
        <v>数量</v>
      </c>
      <c r="Z20" s="315"/>
      <c r="AA20" s="314" t="str">
        <f>①出庫伝票!AA20</f>
        <v>単位</v>
      </c>
      <c r="AB20" s="316"/>
    </row>
    <row r="21" spans="1:40" ht="15.95" customHeight="1">
      <c r="A21" s="1"/>
      <c r="B21" s="9">
        <v>1</v>
      </c>
      <c r="C21" s="357">
        <f>'入力シート兼事業者（控）'!C27</f>
        <v>0</v>
      </c>
      <c r="D21" s="358"/>
      <c r="E21" s="358"/>
      <c r="F21" s="359">
        <f>'入力シート兼事業者（控）'!F27</f>
        <v>0</v>
      </c>
      <c r="G21" s="360"/>
      <c r="H21" s="360"/>
      <c r="I21" s="360"/>
      <c r="J21" s="361"/>
      <c r="K21" s="366">
        <f>'入力シート兼事業者（控）'!K27</f>
        <v>0</v>
      </c>
      <c r="L21" s="367"/>
      <c r="M21" s="367"/>
      <c r="N21" s="367"/>
      <c r="O21" s="367"/>
      <c r="P21" s="367"/>
      <c r="Q21" s="367"/>
      <c r="R21" s="367"/>
      <c r="S21" s="367"/>
      <c r="T21" s="367"/>
      <c r="U21" s="367"/>
      <c r="V21" s="367"/>
      <c r="W21" s="367"/>
      <c r="X21" s="368"/>
      <c r="Y21" s="362">
        <f>'入力シート兼事業者（控）'!X27</f>
        <v>0</v>
      </c>
      <c r="Z21" s="363"/>
      <c r="AA21" s="364">
        <f>'入力シート兼事業者（控）'!AA27</f>
        <v>0</v>
      </c>
      <c r="AB21" s="365"/>
    </row>
    <row r="22" spans="1:40" ht="15.95" customHeight="1">
      <c r="A22" s="5"/>
      <c r="B22" s="10">
        <v>2</v>
      </c>
      <c r="C22" s="342" t="str">
        <f>IF('入力シート兼事業者（控）'!C28="","",'入力シート兼事業者（控）'!C28)</f>
        <v/>
      </c>
      <c r="D22" s="343"/>
      <c r="E22" s="343"/>
      <c r="F22" s="354">
        <f>'入力シート兼事業者（控）'!F28</f>
        <v>0</v>
      </c>
      <c r="G22" s="355"/>
      <c r="H22" s="355"/>
      <c r="I22" s="355"/>
      <c r="J22" s="356"/>
      <c r="K22" s="351">
        <f>'入力シート兼事業者（控）'!K28</f>
        <v>0</v>
      </c>
      <c r="L22" s="352"/>
      <c r="M22" s="352"/>
      <c r="N22" s="352"/>
      <c r="O22" s="352"/>
      <c r="P22" s="352"/>
      <c r="Q22" s="352"/>
      <c r="R22" s="352"/>
      <c r="S22" s="352"/>
      <c r="T22" s="352"/>
      <c r="U22" s="352"/>
      <c r="V22" s="352"/>
      <c r="W22" s="352"/>
      <c r="X22" s="353"/>
      <c r="Y22" s="347">
        <f>'入力シート兼事業者（控）'!X28</f>
        <v>0</v>
      </c>
      <c r="Z22" s="348"/>
      <c r="AA22" s="349">
        <f>'入力シート兼事業者（控）'!AA28</f>
        <v>0</v>
      </c>
      <c r="AB22" s="350"/>
      <c r="AM22" s="5"/>
      <c r="AN22" s="5"/>
    </row>
    <row r="23" spans="1:40" ht="15.95" customHeight="1">
      <c r="A23" s="5"/>
      <c r="B23" s="10">
        <v>3</v>
      </c>
      <c r="C23" s="342" t="str">
        <f>IF('入力シート兼事業者（控）'!C29="","",'入力シート兼事業者（控）'!C29)</f>
        <v/>
      </c>
      <c r="D23" s="343"/>
      <c r="E23" s="343"/>
      <c r="F23" s="344">
        <f>'入力シート兼事業者（控）'!F29</f>
        <v>0</v>
      </c>
      <c r="G23" s="345"/>
      <c r="H23" s="345"/>
      <c r="I23" s="345"/>
      <c r="J23" s="346"/>
      <c r="K23" s="351">
        <f>'入力シート兼事業者（控）'!K29</f>
        <v>0</v>
      </c>
      <c r="L23" s="352"/>
      <c r="M23" s="352"/>
      <c r="N23" s="352"/>
      <c r="O23" s="352"/>
      <c r="P23" s="352"/>
      <c r="Q23" s="352"/>
      <c r="R23" s="352"/>
      <c r="S23" s="352"/>
      <c r="T23" s="352"/>
      <c r="U23" s="352"/>
      <c r="V23" s="352"/>
      <c r="W23" s="352"/>
      <c r="X23" s="353"/>
      <c r="Y23" s="347">
        <f>'入力シート兼事業者（控）'!X29</f>
        <v>0</v>
      </c>
      <c r="Z23" s="348"/>
      <c r="AA23" s="349">
        <f>'入力シート兼事業者（控）'!AA29</f>
        <v>0</v>
      </c>
      <c r="AB23" s="350"/>
      <c r="AM23" s="5"/>
      <c r="AN23" s="5"/>
    </row>
    <row r="24" spans="1:40" ht="15.95" customHeight="1">
      <c r="A24" s="5"/>
      <c r="B24" s="10">
        <v>4</v>
      </c>
      <c r="C24" s="342" t="str">
        <f>IF('入力シート兼事業者（控）'!C30="","",'入力シート兼事業者（控）'!C30)</f>
        <v/>
      </c>
      <c r="D24" s="343"/>
      <c r="E24" s="343"/>
      <c r="F24" s="344">
        <f>'入力シート兼事業者（控）'!F30</f>
        <v>0</v>
      </c>
      <c r="G24" s="345"/>
      <c r="H24" s="345"/>
      <c r="I24" s="345"/>
      <c r="J24" s="346"/>
      <c r="K24" s="351">
        <f>'入力シート兼事業者（控）'!K30</f>
        <v>0</v>
      </c>
      <c r="L24" s="352"/>
      <c r="M24" s="352"/>
      <c r="N24" s="352"/>
      <c r="O24" s="352"/>
      <c r="P24" s="352"/>
      <c r="Q24" s="352"/>
      <c r="R24" s="352"/>
      <c r="S24" s="352"/>
      <c r="T24" s="352"/>
      <c r="U24" s="352"/>
      <c r="V24" s="352"/>
      <c r="W24" s="352"/>
      <c r="X24" s="353"/>
      <c r="Y24" s="347">
        <f>'入力シート兼事業者（控）'!X30</f>
        <v>0</v>
      </c>
      <c r="Z24" s="348"/>
      <c r="AA24" s="349">
        <f>'入力シート兼事業者（控）'!AA30</f>
        <v>0</v>
      </c>
      <c r="AB24" s="350"/>
      <c r="AM24" s="5"/>
      <c r="AN24" s="5"/>
    </row>
    <row r="25" spans="1:40" ht="15.95" customHeight="1">
      <c r="A25" s="5"/>
      <c r="B25" s="10">
        <v>5</v>
      </c>
      <c r="C25" s="342" t="str">
        <f>IF('入力シート兼事業者（控）'!C31="","",'入力シート兼事業者（控）'!C31)</f>
        <v/>
      </c>
      <c r="D25" s="343"/>
      <c r="E25" s="343"/>
      <c r="F25" s="344">
        <f>'入力シート兼事業者（控）'!F31</f>
        <v>0</v>
      </c>
      <c r="G25" s="345"/>
      <c r="H25" s="345"/>
      <c r="I25" s="345"/>
      <c r="J25" s="346"/>
      <c r="K25" s="351">
        <f>'入力シート兼事業者（控）'!K31</f>
        <v>0</v>
      </c>
      <c r="L25" s="352"/>
      <c r="M25" s="352"/>
      <c r="N25" s="352"/>
      <c r="O25" s="352"/>
      <c r="P25" s="352"/>
      <c r="Q25" s="352"/>
      <c r="R25" s="352"/>
      <c r="S25" s="352"/>
      <c r="T25" s="352"/>
      <c r="U25" s="352"/>
      <c r="V25" s="352"/>
      <c r="W25" s="352"/>
      <c r="X25" s="353"/>
      <c r="Y25" s="347">
        <f>'入力シート兼事業者（控）'!X31</f>
        <v>0</v>
      </c>
      <c r="Z25" s="348"/>
      <c r="AA25" s="349">
        <f>'入力シート兼事業者（控）'!AA31</f>
        <v>0</v>
      </c>
      <c r="AB25" s="350"/>
      <c r="AM25" s="5"/>
      <c r="AN25" s="5"/>
    </row>
    <row r="26" spans="1:40" ht="15.95" customHeight="1">
      <c r="A26" s="5"/>
      <c r="B26" s="10">
        <v>6</v>
      </c>
      <c r="C26" s="342" t="str">
        <f>IF('入力シート兼事業者（控）'!C32="","",'入力シート兼事業者（控）'!C32)</f>
        <v/>
      </c>
      <c r="D26" s="343"/>
      <c r="E26" s="343"/>
      <c r="F26" s="344">
        <f>'入力シート兼事業者（控）'!F32</f>
        <v>0</v>
      </c>
      <c r="G26" s="345"/>
      <c r="H26" s="345"/>
      <c r="I26" s="345"/>
      <c r="J26" s="346"/>
      <c r="K26" s="351">
        <f>'入力シート兼事業者（控）'!K32</f>
        <v>0</v>
      </c>
      <c r="L26" s="352"/>
      <c r="M26" s="352"/>
      <c r="N26" s="352"/>
      <c r="O26" s="352"/>
      <c r="P26" s="352"/>
      <c r="Q26" s="352"/>
      <c r="R26" s="352"/>
      <c r="S26" s="352"/>
      <c r="T26" s="352"/>
      <c r="U26" s="352"/>
      <c r="V26" s="352"/>
      <c r="W26" s="352"/>
      <c r="X26" s="353"/>
      <c r="Y26" s="347">
        <f>'入力シート兼事業者（控）'!X32</f>
        <v>0</v>
      </c>
      <c r="Z26" s="348"/>
      <c r="AA26" s="349">
        <f>'入力シート兼事業者（控）'!AA32</f>
        <v>0</v>
      </c>
      <c r="AB26" s="350"/>
      <c r="AM26" s="5"/>
      <c r="AN26" s="5"/>
    </row>
    <row r="27" spans="1:40" ht="15.95" customHeight="1">
      <c r="A27" s="5"/>
      <c r="B27" s="10">
        <v>7</v>
      </c>
      <c r="C27" s="342" t="str">
        <f>IF('入力シート兼事業者（控）'!C33="","",'入力シート兼事業者（控）'!C33)</f>
        <v/>
      </c>
      <c r="D27" s="343"/>
      <c r="E27" s="343"/>
      <c r="F27" s="344">
        <f>'入力シート兼事業者（控）'!F33</f>
        <v>0</v>
      </c>
      <c r="G27" s="345"/>
      <c r="H27" s="345"/>
      <c r="I27" s="345"/>
      <c r="J27" s="346"/>
      <c r="K27" s="351">
        <f>'入力シート兼事業者（控）'!K33</f>
        <v>0</v>
      </c>
      <c r="L27" s="352"/>
      <c r="M27" s="352"/>
      <c r="N27" s="352"/>
      <c r="O27" s="352"/>
      <c r="P27" s="352"/>
      <c r="Q27" s="352"/>
      <c r="R27" s="352"/>
      <c r="S27" s="352"/>
      <c r="T27" s="352"/>
      <c r="U27" s="352"/>
      <c r="V27" s="352"/>
      <c r="W27" s="352"/>
      <c r="X27" s="353"/>
      <c r="Y27" s="347">
        <f>'入力シート兼事業者（控）'!X33</f>
        <v>0</v>
      </c>
      <c r="Z27" s="348"/>
      <c r="AA27" s="349">
        <f>'入力シート兼事業者（控）'!AA33</f>
        <v>0</v>
      </c>
      <c r="AB27" s="350"/>
      <c r="AM27" s="5"/>
      <c r="AN27" s="5"/>
    </row>
    <row r="28" spans="1:40" ht="15.95" customHeight="1">
      <c r="A28" s="5"/>
      <c r="B28" s="10">
        <v>8</v>
      </c>
      <c r="C28" s="342" t="str">
        <f>IF('入力シート兼事業者（控）'!C34="","",'入力シート兼事業者（控）'!C34)</f>
        <v/>
      </c>
      <c r="D28" s="343"/>
      <c r="E28" s="343"/>
      <c r="F28" s="344">
        <f>'入力シート兼事業者（控）'!F34</f>
        <v>0</v>
      </c>
      <c r="G28" s="345"/>
      <c r="H28" s="345"/>
      <c r="I28" s="345"/>
      <c r="J28" s="346"/>
      <c r="K28" s="351">
        <f>'入力シート兼事業者（控）'!K34</f>
        <v>0</v>
      </c>
      <c r="L28" s="352"/>
      <c r="M28" s="352"/>
      <c r="N28" s="352"/>
      <c r="O28" s="352"/>
      <c r="P28" s="352"/>
      <c r="Q28" s="352"/>
      <c r="R28" s="352"/>
      <c r="S28" s="352"/>
      <c r="T28" s="352"/>
      <c r="U28" s="352"/>
      <c r="V28" s="352"/>
      <c r="W28" s="352"/>
      <c r="X28" s="353"/>
      <c r="Y28" s="347">
        <f>'入力シート兼事業者（控）'!X34</f>
        <v>0</v>
      </c>
      <c r="Z28" s="348"/>
      <c r="AA28" s="349">
        <f>'入力シート兼事業者（控）'!AA34</f>
        <v>0</v>
      </c>
      <c r="AB28" s="350"/>
      <c r="AM28" s="5"/>
      <c r="AN28" s="5"/>
    </row>
    <row r="29" spans="1:40" ht="15.95" customHeight="1">
      <c r="A29" s="5"/>
      <c r="B29" s="10">
        <v>9</v>
      </c>
      <c r="C29" s="342" t="str">
        <f>IF('入力シート兼事業者（控）'!C35="","",'入力シート兼事業者（控）'!C35)</f>
        <v/>
      </c>
      <c r="D29" s="343"/>
      <c r="E29" s="343"/>
      <c r="F29" s="344">
        <f>'入力シート兼事業者（控）'!F35</f>
        <v>0</v>
      </c>
      <c r="G29" s="345"/>
      <c r="H29" s="345"/>
      <c r="I29" s="345"/>
      <c r="J29" s="346"/>
      <c r="K29" s="351">
        <f>'入力シート兼事業者（控）'!K35</f>
        <v>0</v>
      </c>
      <c r="L29" s="352"/>
      <c r="M29" s="352"/>
      <c r="N29" s="352"/>
      <c r="O29" s="352"/>
      <c r="P29" s="352"/>
      <c r="Q29" s="352"/>
      <c r="R29" s="352"/>
      <c r="S29" s="352"/>
      <c r="T29" s="352"/>
      <c r="U29" s="352"/>
      <c r="V29" s="352"/>
      <c r="W29" s="352"/>
      <c r="X29" s="353"/>
      <c r="Y29" s="347">
        <f>'入力シート兼事業者（控）'!X35</f>
        <v>0</v>
      </c>
      <c r="Z29" s="348"/>
      <c r="AA29" s="349">
        <f>'入力シート兼事業者（控）'!AA35</f>
        <v>0</v>
      </c>
      <c r="AB29" s="350"/>
      <c r="AM29" s="5"/>
      <c r="AN29" s="5"/>
    </row>
    <row r="30" spans="1:40" ht="15.95" customHeight="1">
      <c r="A30" s="5"/>
      <c r="B30" s="10">
        <v>10</v>
      </c>
      <c r="C30" s="342" t="str">
        <f>IF('入力シート兼事業者（控）'!C36="","",'入力シート兼事業者（控）'!C36)</f>
        <v/>
      </c>
      <c r="D30" s="343"/>
      <c r="E30" s="343"/>
      <c r="F30" s="344">
        <f>'入力シート兼事業者（控）'!F36</f>
        <v>0</v>
      </c>
      <c r="G30" s="345"/>
      <c r="H30" s="345"/>
      <c r="I30" s="345"/>
      <c r="J30" s="346"/>
      <c r="K30" s="351">
        <f>'入力シート兼事業者（控）'!K36</f>
        <v>0</v>
      </c>
      <c r="L30" s="352"/>
      <c r="M30" s="352"/>
      <c r="N30" s="352"/>
      <c r="O30" s="352"/>
      <c r="P30" s="352"/>
      <c r="Q30" s="352"/>
      <c r="R30" s="352"/>
      <c r="S30" s="352"/>
      <c r="T30" s="352"/>
      <c r="U30" s="352"/>
      <c r="V30" s="352"/>
      <c r="W30" s="352"/>
      <c r="X30" s="353"/>
      <c r="Y30" s="347">
        <f>'入力シート兼事業者（控）'!X36</f>
        <v>0</v>
      </c>
      <c r="Z30" s="348"/>
      <c r="AA30" s="349">
        <f>'入力シート兼事業者（控）'!AA36</f>
        <v>0</v>
      </c>
      <c r="AB30" s="350"/>
      <c r="AM30" s="5"/>
      <c r="AN30" s="5"/>
    </row>
    <row r="31" spans="1:40" ht="15.95" customHeight="1">
      <c r="A31" s="5"/>
      <c r="B31" s="10">
        <v>11</v>
      </c>
      <c r="C31" s="342" t="str">
        <f>IF('入力シート兼事業者（控）'!C37="","",'入力シート兼事業者（控）'!C37)</f>
        <v/>
      </c>
      <c r="D31" s="343"/>
      <c r="E31" s="343"/>
      <c r="F31" s="344">
        <f>'入力シート兼事業者（控）'!F37</f>
        <v>0</v>
      </c>
      <c r="G31" s="345"/>
      <c r="H31" s="345"/>
      <c r="I31" s="345"/>
      <c r="J31" s="346"/>
      <c r="K31" s="351">
        <f>'入力シート兼事業者（控）'!K37</f>
        <v>0</v>
      </c>
      <c r="L31" s="352"/>
      <c r="M31" s="352"/>
      <c r="N31" s="352"/>
      <c r="O31" s="352"/>
      <c r="P31" s="352"/>
      <c r="Q31" s="352"/>
      <c r="R31" s="352"/>
      <c r="S31" s="352"/>
      <c r="T31" s="352"/>
      <c r="U31" s="352"/>
      <c r="V31" s="352"/>
      <c r="W31" s="352"/>
      <c r="X31" s="353"/>
      <c r="Y31" s="347">
        <f>'入力シート兼事業者（控）'!X37</f>
        <v>0</v>
      </c>
      <c r="Z31" s="348"/>
      <c r="AA31" s="349">
        <f>'入力シート兼事業者（控）'!AA37</f>
        <v>0</v>
      </c>
      <c r="AB31" s="350"/>
      <c r="AM31" s="5"/>
      <c r="AN31" s="5"/>
    </row>
    <row r="32" spans="1:40" ht="15.95" customHeight="1">
      <c r="A32" s="5"/>
      <c r="B32" s="10">
        <v>12</v>
      </c>
      <c r="C32" s="342" t="str">
        <f>IF('入力シート兼事業者（控）'!C38="","",'入力シート兼事業者（控）'!C38)</f>
        <v/>
      </c>
      <c r="D32" s="343"/>
      <c r="E32" s="343"/>
      <c r="F32" s="344">
        <f>'入力シート兼事業者（控）'!F38</f>
        <v>0</v>
      </c>
      <c r="G32" s="345"/>
      <c r="H32" s="345"/>
      <c r="I32" s="345"/>
      <c r="J32" s="346"/>
      <c r="K32" s="443">
        <f>'入力シート兼事業者（控）'!K38</f>
        <v>0</v>
      </c>
      <c r="L32" s="352"/>
      <c r="M32" s="352"/>
      <c r="N32" s="352"/>
      <c r="O32" s="352"/>
      <c r="P32" s="352"/>
      <c r="Q32" s="352"/>
      <c r="R32" s="352"/>
      <c r="S32" s="352"/>
      <c r="T32" s="352"/>
      <c r="U32" s="352"/>
      <c r="V32" s="352"/>
      <c r="W32" s="352"/>
      <c r="X32" s="353"/>
      <c r="Y32" s="347">
        <f>'入力シート兼事業者（控）'!X38</f>
        <v>0</v>
      </c>
      <c r="Z32" s="348"/>
      <c r="AA32" s="349">
        <f>'入力シート兼事業者（控）'!AA38</f>
        <v>0</v>
      </c>
      <c r="AB32" s="350"/>
      <c r="AM32" s="5"/>
      <c r="AN32" s="5"/>
    </row>
    <row r="33" spans="1:40" ht="15.95" customHeight="1">
      <c r="A33" s="5"/>
      <c r="B33" s="10">
        <v>13</v>
      </c>
      <c r="C33" s="342" t="str">
        <f>IF('入力シート兼事業者（控）'!C39="","",'入力シート兼事業者（控）'!C39)</f>
        <v/>
      </c>
      <c r="D33" s="343"/>
      <c r="E33" s="343"/>
      <c r="F33" s="344">
        <f>'入力シート兼事業者（控）'!F39</f>
        <v>0</v>
      </c>
      <c r="G33" s="345"/>
      <c r="H33" s="345"/>
      <c r="I33" s="345"/>
      <c r="J33" s="346"/>
      <c r="K33" s="351">
        <f>'入力シート兼事業者（控）'!K39</f>
        <v>0</v>
      </c>
      <c r="L33" s="352"/>
      <c r="M33" s="352"/>
      <c r="N33" s="352"/>
      <c r="O33" s="352"/>
      <c r="P33" s="352"/>
      <c r="Q33" s="352"/>
      <c r="R33" s="352"/>
      <c r="S33" s="352"/>
      <c r="T33" s="352"/>
      <c r="U33" s="352"/>
      <c r="V33" s="352"/>
      <c r="W33" s="352"/>
      <c r="X33" s="353"/>
      <c r="Y33" s="347">
        <f>'入力シート兼事業者（控）'!X39</f>
        <v>0</v>
      </c>
      <c r="Z33" s="348"/>
      <c r="AA33" s="349">
        <f>'入力シート兼事業者（控）'!AA39</f>
        <v>0</v>
      </c>
      <c r="AB33" s="350"/>
      <c r="AM33" s="5"/>
      <c r="AN33" s="5"/>
    </row>
    <row r="34" spans="1:40" ht="15.95" customHeight="1">
      <c r="A34" s="5"/>
      <c r="B34" s="10">
        <v>14</v>
      </c>
      <c r="C34" s="342" t="str">
        <f>IF('入力シート兼事業者（控）'!C40="","",'入力シート兼事業者（控）'!C40)</f>
        <v/>
      </c>
      <c r="D34" s="343"/>
      <c r="E34" s="343"/>
      <c r="F34" s="344">
        <f>'入力シート兼事業者（控）'!F40</f>
        <v>0</v>
      </c>
      <c r="G34" s="345"/>
      <c r="H34" s="345"/>
      <c r="I34" s="345"/>
      <c r="J34" s="346"/>
      <c r="K34" s="351">
        <f>'入力シート兼事業者（控）'!K40</f>
        <v>0</v>
      </c>
      <c r="L34" s="352"/>
      <c r="M34" s="352"/>
      <c r="N34" s="352"/>
      <c r="O34" s="352"/>
      <c r="P34" s="352"/>
      <c r="Q34" s="352"/>
      <c r="R34" s="352"/>
      <c r="S34" s="352"/>
      <c r="T34" s="352"/>
      <c r="U34" s="352"/>
      <c r="V34" s="352"/>
      <c r="W34" s="352"/>
      <c r="X34" s="353"/>
      <c r="Y34" s="347">
        <f>'入力シート兼事業者（控）'!X40</f>
        <v>0</v>
      </c>
      <c r="Z34" s="348"/>
      <c r="AA34" s="349">
        <f>'入力シート兼事業者（控）'!AA40</f>
        <v>0</v>
      </c>
      <c r="AB34" s="350"/>
      <c r="AM34" s="5"/>
      <c r="AN34" s="5"/>
    </row>
    <row r="35" spans="1:40" ht="15.95" customHeight="1">
      <c r="A35" s="5"/>
      <c r="B35" s="10">
        <v>15</v>
      </c>
      <c r="C35" s="342" t="str">
        <f>IF('入力シート兼事業者（控）'!C41="","",'入力シート兼事業者（控）'!C41)</f>
        <v/>
      </c>
      <c r="D35" s="343"/>
      <c r="E35" s="343"/>
      <c r="F35" s="344">
        <f>'入力シート兼事業者（控）'!F41</f>
        <v>0</v>
      </c>
      <c r="G35" s="345"/>
      <c r="H35" s="345"/>
      <c r="I35" s="345"/>
      <c r="J35" s="346"/>
      <c r="K35" s="351">
        <f>'入力シート兼事業者（控）'!K41</f>
        <v>0</v>
      </c>
      <c r="L35" s="352"/>
      <c r="M35" s="352"/>
      <c r="N35" s="352"/>
      <c r="O35" s="352"/>
      <c r="P35" s="352"/>
      <c r="Q35" s="352"/>
      <c r="R35" s="352"/>
      <c r="S35" s="352"/>
      <c r="T35" s="352"/>
      <c r="U35" s="352"/>
      <c r="V35" s="352"/>
      <c r="W35" s="352"/>
      <c r="X35" s="353"/>
      <c r="Y35" s="347">
        <f>'入力シート兼事業者（控）'!X41</f>
        <v>0</v>
      </c>
      <c r="Z35" s="348"/>
      <c r="AA35" s="349">
        <f>'入力シート兼事業者（控）'!AA41</f>
        <v>0</v>
      </c>
      <c r="AB35" s="350"/>
      <c r="AM35" s="5"/>
      <c r="AN35" s="5"/>
    </row>
    <row r="36" spans="1:40" ht="15.95" customHeight="1">
      <c r="A36" s="5"/>
      <c r="B36" s="10">
        <v>16</v>
      </c>
      <c r="C36" s="342" t="str">
        <f>IF('入力シート兼事業者（控）'!C42="","",'入力シート兼事業者（控）'!C42)</f>
        <v/>
      </c>
      <c r="D36" s="343"/>
      <c r="E36" s="343"/>
      <c r="F36" s="344">
        <f>'入力シート兼事業者（控）'!F42</f>
        <v>0</v>
      </c>
      <c r="G36" s="345"/>
      <c r="H36" s="345"/>
      <c r="I36" s="345"/>
      <c r="J36" s="346"/>
      <c r="K36" s="351">
        <f>'入力シート兼事業者（控）'!K42</f>
        <v>0</v>
      </c>
      <c r="L36" s="352"/>
      <c r="M36" s="352"/>
      <c r="N36" s="352"/>
      <c r="O36" s="352"/>
      <c r="P36" s="352"/>
      <c r="Q36" s="352"/>
      <c r="R36" s="352"/>
      <c r="S36" s="352"/>
      <c r="T36" s="352"/>
      <c r="U36" s="352"/>
      <c r="V36" s="352"/>
      <c r="W36" s="352"/>
      <c r="X36" s="353"/>
      <c r="Y36" s="347">
        <f>'入力シート兼事業者（控）'!X42</f>
        <v>0</v>
      </c>
      <c r="Z36" s="348"/>
      <c r="AA36" s="349">
        <f>'入力シート兼事業者（控）'!AA42</f>
        <v>0</v>
      </c>
      <c r="AB36" s="350"/>
      <c r="AM36" s="5"/>
      <c r="AN36" s="5"/>
    </row>
    <row r="37" spans="1:40" ht="15.95" customHeight="1">
      <c r="A37" s="5"/>
      <c r="B37" s="10">
        <v>17</v>
      </c>
      <c r="C37" s="342" t="str">
        <f>IF('入力シート兼事業者（控）'!C43="","",'入力シート兼事業者（控）'!C43)</f>
        <v/>
      </c>
      <c r="D37" s="343"/>
      <c r="E37" s="343"/>
      <c r="F37" s="344">
        <f>'入力シート兼事業者（控）'!F43</f>
        <v>0</v>
      </c>
      <c r="G37" s="345"/>
      <c r="H37" s="345"/>
      <c r="I37" s="345"/>
      <c r="J37" s="346"/>
      <c r="K37" s="351">
        <f>'入力シート兼事業者（控）'!K43</f>
        <v>0</v>
      </c>
      <c r="L37" s="352"/>
      <c r="M37" s="352"/>
      <c r="N37" s="352"/>
      <c r="O37" s="352"/>
      <c r="P37" s="352"/>
      <c r="Q37" s="352"/>
      <c r="R37" s="352"/>
      <c r="S37" s="352"/>
      <c r="T37" s="352"/>
      <c r="U37" s="352"/>
      <c r="V37" s="352"/>
      <c r="W37" s="352"/>
      <c r="X37" s="353"/>
      <c r="Y37" s="347">
        <f>'入力シート兼事業者（控）'!X43</f>
        <v>0</v>
      </c>
      <c r="Z37" s="348"/>
      <c r="AA37" s="349">
        <f>'入力シート兼事業者（控）'!AA43</f>
        <v>0</v>
      </c>
      <c r="AB37" s="350"/>
      <c r="AM37" s="5"/>
      <c r="AN37" s="5"/>
    </row>
    <row r="38" spans="1:40" ht="15.95" customHeight="1">
      <c r="A38" s="5"/>
      <c r="B38" s="10">
        <v>18</v>
      </c>
      <c r="C38" s="342" t="str">
        <f>IF('入力シート兼事業者（控）'!C44="","",'入力シート兼事業者（控）'!C44)</f>
        <v/>
      </c>
      <c r="D38" s="343"/>
      <c r="E38" s="343"/>
      <c r="F38" s="344">
        <f>'入力シート兼事業者（控）'!F44</f>
        <v>0</v>
      </c>
      <c r="G38" s="345"/>
      <c r="H38" s="345"/>
      <c r="I38" s="345"/>
      <c r="J38" s="346"/>
      <c r="K38" s="351">
        <f>'入力シート兼事業者（控）'!K44</f>
        <v>0</v>
      </c>
      <c r="L38" s="352"/>
      <c r="M38" s="352"/>
      <c r="N38" s="352"/>
      <c r="O38" s="352"/>
      <c r="P38" s="352"/>
      <c r="Q38" s="352"/>
      <c r="R38" s="352"/>
      <c r="S38" s="352"/>
      <c r="T38" s="352"/>
      <c r="U38" s="352"/>
      <c r="V38" s="352"/>
      <c r="W38" s="352"/>
      <c r="X38" s="353"/>
      <c r="Y38" s="347">
        <f>'入力シート兼事業者（控）'!X44</f>
        <v>0</v>
      </c>
      <c r="Z38" s="348"/>
      <c r="AA38" s="349">
        <f>'入力シート兼事業者（控）'!AA44</f>
        <v>0</v>
      </c>
      <c r="AB38" s="350"/>
      <c r="AM38" s="5"/>
      <c r="AN38" s="5"/>
    </row>
    <row r="39" spans="1:40" ht="15.95" customHeight="1">
      <c r="A39" s="5"/>
      <c r="B39" s="10">
        <v>19</v>
      </c>
      <c r="C39" s="342" t="str">
        <f>IF('入力シート兼事業者（控）'!C45="","",'入力シート兼事業者（控）'!C45)</f>
        <v/>
      </c>
      <c r="D39" s="343"/>
      <c r="E39" s="343"/>
      <c r="F39" s="344">
        <f>'入力シート兼事業者（控）'!F45</f>
        <v>0</v>
      </c>
      <c r="G39" s="345"/>
      <c r="H39" s="345"/>
      <c r="I39" s="345"/>
      <c r="J39" s="346"/>
      <c r="K39" s="351">
        <f>'入力シート兼事業者（控）'!K45</f>
        <v>0</v>
      </c>
      <c r="L39" s="352"/>
      <c r="M39" s="352"/>
      <c r="N39" s="352"/>
      <c r="O39" s="352"/>
      <c r="P39" s="352"/>
      <c r="Q39" s="352"/>
      <c r="R39" s="352"/>
      <c r="S39" s="352"/>
      <c r="T39" s="352"/>
      <c r="U39" s="352"/>
      <c r="V39" s="352"/>
      <c r="W39" s="352"/>
      <c r="X39" s="353"/>
      <c r="Y39" s="347">
        <f>'入力シート兼事業者（控）'!X45</f>
        <v>0</v>
      </c>
      <c r="Z39" s="348"/>
      <c r="AA39" s="349">
        <f>'入力シート兼事業者（控）'!AA45</f>
        <v>0</v>
      </c>
      <c r="AB39" s="350"/>
      <c r="AM39" s="5"/>
      <c r="AN39" s="5"/>
    </row>
    <row r="40" spans="1:40" ht="15.95" customHeight="1">
      <c r="A40" s="5"/>
      <c r="B40" s="10">
        <v>20</v>
      </c>
      <c r="C40" s="342" t="str">
        <f>IF('入力シート兼事業者（控）'!C46="","",'入力シート兼事業者（控）'!C46)</f>
        <v/>
      </c>
      <c r="D40" s="343"/>
      <c r="E40" s="343"/>
      <c r="F40" s="344">
        <f>'入力シート兼事業者（控）'!F46</f>
        <v>0</v>
      </c>
      <c r="G40" s="345"/>
      <c r="H40" s="345"/>
      <c r="I40" s="345"/>
      <c r="J40" s="346"/>
      <c r="K40" s="351">
        <f>'入力シート兼事業者（控）'!K46</f>
        <v>0</v>
      </c>
      <c r="L40" s="352"/>
      <c r="M40" s="352"/>
      <c r="N40" s="352"/>
      <c r="O40" s="352"/>
      <c r="P40" s="352"/>
      <c r="Q40" s="352"/>
      <c r="R40" s="352"/>
      <c r="S40" s="352"/>
      <c r="T40" s="352"/>
      <c r="U40" s="352"/>
      <c r="V40" s="352"/>
      <c r="W40" s="352"/>
      <c r="X40" s="353"/>
      <c r="Y40" s="347">
        <f>'入力シート兼事業者（控）'!X46</f>
        <v>0</v>
      </c>
      <c r="Z40" s="348"/>
      <c r="AA40" s="349">
        <f>'入力シート兼事業者（控）'!AA46</f>
        <v>0</v>
      </c>
      <c r="AB40" s="350"/>
      <c r="AM40" s="5"/>
      <c r="AN40" s="5"/>
    </row>
    <row r="41" spans="1:40" ht="15.95" customHeight="1">
      <c r="A41" s="5"/>
      <c r="B41" s="10">
        <v>21</v>
      </c>
      <c r="C41" s="342" t="str">
        <f>IF('入力シート兼事業者（控）'!C47="","",'入力シート兼事業者（控）'!C47)</f>
        <v/>
      </c>
      <c r="D41" s="343"/>
      <c r="E41" s="343"/>
      <c r="F41" s="344">
        <f>'入力シート兼事業者（控）'!F47</f>
        <v>0</v>
      </c>
      <c r="G41" s="345"/>
      <c r="H41" s="345"/>
      <c r="I41" s="345"/>
      <c r="J41" s="346"/>
      <c r="K41" s="351">
        <f>'入力シート兼事業者（控）'!K47</f>
        <v>0</v>
      </c>
      <c r="L41" s="352"/>
      <c r="M41" s="352"/>
      <c r="N41" s="352"/>
      <c r="O41" s="352"/>
      <c r="P41" s="352"/>
      <c r="Q41" s="352"/>
      <c r="R41" s="352"/>
      <c r="S41" s="352"/>
      <c r="T41" s="352"/>
      <c r="U41" s="352"/>
      <c r="V41" s="352"/>
      <c r="W41" s="352"/>
      <c r="X41" s="353"/>
      <c r="Y41" s="347">
        <f>'入力シート兼事業者（控）'!X47</f>
        <v>0</v>
      </c>
      <c r="Z41" s="348"/>
      <c r="AA41" s="349">
        <f>'入力シート兼事業者（控）'!AA47</f>
        <v>0</v>
      </c>
      <c r="AB41" s="350"/>
      <c r="AM41" s="5"/>
      <c r="AN41" s="5"/>
    </row>
    <row r="42" spans="1:40" ht="15.95" customHeight="1">
      <c r="A42" s="5"/>
      <c r="B42" s="10">
        <v>22</v>
      </c>
      <c r="C42" s="342" t="str">
        <f>IF('入力シート兼事業者（控）'!C48="","",'入力シート兼事業者（控）'!C48)</f>
        <v/>
      </c>
      <c r="D42" s="343"/>
      <c r="E42" s="343"/>
      <c r="F42" s="344">
        <f>'入力シート兼事業者（控）'!F48</f>
        <v>0</v>
      </c>
      <c r="G42" s="345"/>
      <c r="H42" s="345"/>
      <c r="I42" s="345"/>
      <c r="J42" s="346"/>
      <c r="K42" s="351">
        <f>'入力シート兼事業者（控）'!K48</f>
        <v>0</v>
      </c>
      <c r="L42" s="352"/>
      <c r="M42" s="352"/>
      <c r="N42" s="352"/>
      <c r="O42" s="352"/>
      <c r="P42" s="352"/>
      <c r="Q42" s="352"/>
      <c r="R42" s="352"/>
      <c r="S42" s="352"/>
      <c r="T42" s="352"/>
      <c r="U42" s="352"/>
      <c r="V42" s="352"/>
      <c r="W42" s="352"/>
      <c r="X42" s="353"/>
      <c r="Y42" s="347">
        <f>'入力シート兼事業者（控）'!X48</f>
        <v>0</v>
      </c>
      <c r="Z42" s="348"/>
      <c r="AA42" s="349">
        <f>'入力シート兼事業者（控）'!AA48</f>
        <v>0</v>
      </c>
      <c r="AB42" s="350"/>
      <c r="AM42" s="5"/>
      <c r="AN42" s="5"/>
    </row>
    <row r="43" spans="1:40" ht="15.95" customHeight="1">
      <c r="A43" s="5"/>
      <c r="B43" s="10">
        <v>23</v>
      </c>
      <c r="C43" s="342" t="str">
        <f>IF('入力シート兼事業者（控）'!C49="","",'入力シート兼事業者（控）'!C49)</f>
        <v/>
      </c>
      <c r="D43" s="343"/>
      <c r="E43" s="343"/>
      <c r="F43" s="344">
        <f>'入力シート兼事業者（控）'!F49</f>
        <v>0</v>
      </c>
      <c r="G43" s="345"/>
      <c r="H43" s="345"/>
      <c r="I43" s="345"/>
      <c r="J43" s="346"/>
      <c r="K43" s="351">
        <f>'入力シート兼事業者（控）'!K49</f>
        <v>0</v>
      </c>
      <c r="L43" s="352"/>
      <c r="M43" s="352"/>
      <c r="N43" s="352"/>
      <c r="O43" s="352"/>
      <c r="P43" s="352"/>
      <c r="Q43" s="352"/>
      <c r="R43" s="352"/>
      <c r="S43" s="352"/>
      <c r="T43" s="352"/>
      <c r="U43" s="352"/>
      <c r="V43" s="352"/>
      <c r="W43" s="352"/>
      <c r="X43" s="353"/>
      <c r="Y43" s="347">
        <f>'入力シート兼事業者（控）'!X49</f>
        <v>0</v>
      </c>
      <c r="Z43" s="348"/>
      <c r="AA43" s="349">
        <f>'入力シート兼事業者（控）'!AA49</f>
        <v>0</v>
      </c>
      <c r="AB43" s="350"/>
      <c r="AM43" s="5"/>
      <c r="AN43" s="5"/>
    </row>
    <row r="44" spans="1:40" ht="15.95" customHeight="1">
      <c r="A44" s="5"/>
      <c r="B44" s="10">
        <v>24</v>
      </c>
      <c r="C44" s="342" t="str">
        <f>IF('入力シート兼事業者（控）'!C50="","",'入力シート兼事業者（控）'!C50)</f>
        <v/>
      </c>
      <c r="D44" s="343"/>
      <c r="E44" s="343"/>
      <c r="F44" s="344">
        <f>'入力シート兼事業者（控）'!F50</f>
        <v>0</v>
      </c>
      <c r="G44" s="345"/>
      <c r="H44" s="345"/>
      <c r="I44" s="345"/>
      <c r="J44" s="346"/>
      <c r="K44" s="351">
        <f>'入力シート兼事業者（控）'!K50</f>
        <v>0</v>
      </c>
      <c r="L44" s="352"/>
      <c r="M44" s="352"/>
      <c r="N44" s="352"/>
      <c r="O44" s="352"/>
      <c r="P44" s="352"/>
      <c r="Q44" s="352"/>
      <c r="R44" s="352"/>
      <c r="S44" s="352"/>
      <c r="T44" s="352"/>
      <c r="U44" s="352"/>
      <c r="V44" s="352"/>
      <c r="W44" s="352"/>
      <c r="X44" s="353"/>
      <c r="Y44" s="347">
        <f>'入力シート兼事業者（控）'!X50</f>
        <v>0</v>
      </c>
      <c r="Z44" s="348"/>
      <c r="AA44" s="349">
        <f>'入力シート兼事業者（控）'!AA50</f>
        <v>0</v>
      </c>
      <c r="AB44" s="350"/>
      <c r="AM44" s="5"/>
      <c r="AN44" s="5"/>
    </row>
    <row r="45" spans="1:40" ht="15.95" customHeight="1">
      <c r="A45" s="5"/>
      <c r="B45" s="10">
        <v>25</v>
      </c>
      <c r="C45" s="342" t="str">
        <f>IF('入力シート兼事業者（控）'!C51="","",'入力シート兼事業者（控）'!C51)</f>
        <v/>
      </c>
      <c r="D45" s="343"/>
      <c r="E45" s="343"/>
      <c r="F45" s="344">
        <f>'入力シート兼事業者（控）'!F51</f>
        <v>0</v>
      </c>
      <c r="G45" s="345"/>
      <c r="H45" s="345"/>
      <c r="I45" s="345"/>
      <c r="J45" s="346"/>
      <c r="K45" s="351">
        <f>'入力シート兼事業者（控）'!K51</f>
        <v>0</v>
      </c>
      <c r="L45" s="352"/>
      <c r="M45" s="352"/>
      <c r="N45" s="352"/>
      <c r="O45" s="352"/>
      <c r="P45" s="352"/>
      <c r="Q45" s="352"/>
      <c r="R45" s="352"/>
      <c r="S45" s="352"/>
      <c r="T45" s="352"/>
      <c r="U45" s="352"/>
      <c r="V45" s="352"/>
      <c r="W45" s="352"/>
      <c r="X45" s="353"/>
      <c r="Y45" s="347">
        <f>'入力シート兼事業者（控）'!X51</f>
        <v>0</v>
      </c>
      <c r="Z45" s="348"/>
      <c r="AA45" s="349">
        <f>'入力シート兼事業者（控）'!AA51</f>
        <v>0</v>
      </c>
      <c r="AB45" s="350"/>
      <c r="AG45" s="421" t="s">
        <v>40</v>
      </c>
      <c r="AH45" s="421"/>
      <c r="AI45" s="421"/>
      <c r="AJ45" s="421"/>
      <c r="AK45" s="421"/>
      <c r="AM45" s="5"/>
      <c r="AN45" s="5"/>
    </row>
    <row r="46" spans="1:40" ht="15.95" customHeight="1">
      <c r="A46" s="5"/>
      <c r="B46" s="10">
        <v>26</v>
      </c>
      <c r="C46" s="342" t="str">
        <f>IF('入力シート兼事業者（控）'!C52="","",'入力シート兼事業者（控）'!C52)</f>
        <v/>
      </c>
      <c r="D46" s="343"/>
      <c r="E46" s="343"/>
      <c r="F46" s="344">
        <f>'入力シート兼事業者（控）'!F52</f>
        <v>0</v>
      </c>
      <c r="G46" s="345"/>
      <c r="H46" s="345"/>
      <c r="I46" s="345"/>
      <c r="J46" s="346"/>
      <c r="K46" s="351">
        <f>'入力シート兼事業者（控）'!K52</f>
        <v>0</v>
      </c>
      <c r="L46" s="352"/>
      <c r="M46" s="352"/>
      <c r="N46" s="352"/>
      <c r="O46" s="352"/>
      <c r="P46" s="352"/>
      <c r="Q46" s="352"/>
      <c r="R46" s="352"/>
      <c r="S46" s="352"/>
      <c r="T46" s="352"/>
      <c r="U46" s="352"/>
      <c r="V46" s="352"/>
      <c r="W46" s="352"/>
      <c r="X46" s="353"/>
      <c r="Y46" s="347">
        <f>'入力シート兼事業者（控）'!X52</f>
        <v>0</v>
      </c>
      <c r="Z46" s="348"/>
      <c r="AA46" s="349">
        <f>'入力シート兼事業者（控）'!AA52</f>
        <v>0</v>
      </c>
      <c r="AB46" s="350"/>
      <c r="AM46" s="5"/>
      <c r="AN46" s="5"/>
    </row>
    <row r="47" spans="1:40" ht="15.95" customHeight="1">
      <c r="A47" s="5"/>
      <c r="B47" s="10">
        <v>27</v>
      </c>
      <c r="C47" s="342" t="str">
        <f>IF('入力シート兼事業者（控）'!C53="","",'入力シート兼事業者（控）'!C53)</f>
        <v/>
      </c>
      <c r="D47" s="343"/>
      <c r="E47" s="343"/>
      <c r="F47" s="344">
        <f>'入力シート兼事業者（控）'!F53</f>
        <v>0</v>
      </c>
      <c r="G47" s="345"/>
      <c r="H47" s="345"/>
      <c r="I47" s="345"/>
      <c r="J47" s="346"/>
      <c r="K47" s="351">
        <f>'入力シート兼事業者（控）'!K53</f>
        <v>0</v>
      </c>
      <c r="L47" s="352"/>
      <c r="M47" s="352"/>
      <c r="N47" s="352"/>
      <c r="O47" s="352"/>
      <c r="P47" s="352"/>
      <c r="Q47" s="352"/>
      <c r="R47" s="352"/>
      <c r="S47" s="352"/>
      <c r="T47" s="352"/>
      <c r="U47" s="352"/>
      <c r="V47" s="352"/>
      <c r="W47" s="352"/>
      <c r="X47" s="353"/>
      <c r="Y47" s="347">
        <f>'入力シート兼事業者（控）'!X53</f>
        <v>0</v>
      </c>
      <c r="Z47" s="348"/>
      <c r="AA47" s="349">
        <f>'入力シート兼事業者（控）'!AA53</f>
        <v>0</v>
      </c>
      <c r="AB47" s="350"/>
      <c r="AM47" s="5"/>
      <c r="AN47" s="5"/>
    </row>
    <row r="48" spans="1:40" ht="15.95" customHeight="1">
      <c r="A48" s="5"/>
      <c r="B48" s="10">
        <v>28</v>
      </c>
      <c r="C48" s="342" t="str">
        <f>IF('入力シート兼事業者（控）'!C54="","",'入力シート兼事業者（控）'!C54)</f>
        <v/>
      </c>
      <c r="D48" s="343"/>
      <c r="E48" s="343"/>
      <c r="F48" s="344">
        <f>'入力シート兼事業者（控）'!F54</f>
        <v>0</v>
      </c>
      <c r="G48" s="345"/>
      <c r="H48" s="345"/>
      <c r="I48" s="345"/>
      <c r="J48" s="346"/>
      <c r="K48" s="351">
        <f>'入力シート兼事業者（控）'!K54</f>
        <v>0</v>
      </c>
      <c r="L48" s="352"/>
      <c r="M48" s="352"/>
      <c r="N48" s="352"/>
      <c r="O48" s="352"/>
      <c r="P48" s="352"/>
      <c r="Q48" s="352"/>
      <c r="R48" s="352"/>
      <c r="S48" s="352"/>
      <c r="T48" s="352"/>
      <c r="U48" s="352"/>
      <c r="V48" s="352"/>
      <c r="W48" s="352"/>
      <c r="X48" s="353"/>
      <c r="Y48" s="347">
        <f>'入力シート兼事業者（控）'!X54</f>
        <v>0</v>
      </c>
      <c r="Z48" s="348"/>
      <c r="AA48" s="349">
        <f>'入力シート兼事業者（控）'!AA54</f>
        <v>0</v>
      </c>
      <c r="AB48" s="350"/>
      <c r="AM48" s="5"/>
      <c r="AN48" s="5"/>
    </row>
    <row r="49" spans="1:40" ht="15.95" customHeight="1">
      <c r="A49" s="5"/>
      <c r="B49" s="10">
        <v>29</v>
      </c>
      <c r="C49" s="342" t="str">
        <f>IF('入力シート兼事業者（控）'!C55="","",'入力シート兼事業者（控）'!C55)</f>
        <v/>
      </c>
      <c r="D49" s="343"/>
      <c r="E49" s="343"/>
      <c r="F49" s="344">
        <f>'入力シート兼事業者（控）'!F55</f>
        <v>0</v>
      </c>
      <c r="G49" s="345"/>
      <c r="H49" s="345"/>
      <c r="I49" s="345"/>
      <c r="J49" s="346"/>
      <c r="K49" s="351">
        <f>'入力シート兼事業者（控）'!K55</f>
        <v>0</v>
      </c>
      <c r="L49" s="352"/>
      <c r="M49" s="352"/>
      <c r="N49" s="352"/>
      <c r="O49" s="352"/>
      <c r="P49" s="352"/>
      <c r="Q49" s="352"/>
      <c r="R49" s="352"/>
      <c r="S49" s="352"/>
      <c r="T49" s="352"/>
      <c r="U49" s="352"/>
      <c r="V49" s="352"/>
      <c r="W49" s="352"/>
      <c r="X49" s="353"/>
      <c r="Y49" s="347">
        <f>'入力シート兼事業者（控）'!X55</f>
        <v>0</v>
      </c>
      <c r="Z49" s="348"/>
      <c r="AA49" s="349">
        <f>'入力シート兼事業者（控）'!AA55</f>
        <v>0</v>
      </c>
      <c r="AB49" s="350"/>
      <c r="AM49" s="5"/>
      <c r="AN49" s="5"/>
    </row>
    <row r="50" spans="1:40" ht="15.95" customHeight="1" thickBot="1">
      <c r="A50" s="1"/>
      <c r="B50" s="12">
        <v>30</v>
      </c>
      <c r="C50" s="329" t="str">
        <f>IF('入力シート兼事業者（控）'!C56="","",'入力シート兼事業者（控）'!C56)</f>
        <v/>
      </c>
      <c r="D50" s="330"/>
      <c r="E50" s="330"/>
      <c r="F50" s="332">
        <f>'入力シート兼事業者（控）'!F56</f>
        <v>0</v>
      </c>
      <c r="G50" s="333"/>
      <c r="H50" s="333"/>
      <c r="I50" s="333"/>
      <c r="J50" s="334"/>
      <c r="K50" s="339">
        <f>'入力シート兼事業者（控）'!K56</f>
        <v>0</v>
      </c>
      <c r="L50" s="340"/>
      <c r="M50" s="340"/>
      <c r="N50" s="340"/>
      <c r="O50" s="340"/>
      <c r="P50" s="340"/>
      <c r="Q50" s="340"/>
      <c r="R50" s="340"/>
      <c r="S50" s="340"/>
      <c r="T50" s="340"/>
      <c r="U50" s="340"/>
      <c r="V50" s="340"/>
      <c r="W50" s="340"/>
      <c r="X50" s="341"/>
      <c r="Y50" s="335">
        <f>'入力シート兼事業者（控）'!X56</f>
        <v>0</v>
      </c>
      <c r="Z50" s="336"/>
      <c r="AA50" s="337">
        <f>'入力シート兼事業者（控）'!AA56</f>
        <v>0</v>
      </c>
      <c r="AB50" s="338"/>
      <c r="AM50" s="284"/>
      <c r="AN50" s="284"/>
    </row>
    <row r="51" spans="1:40" ht="15.95" customHeight="1" thickTop="1">
      <c r="A51" s="1"/>
      <c r="B51" s="11"/>
      <c r="C51" s="320"/>
      <c r="D51" s="321"/>
      <c r="E51" s="321"/>
      <c r="F51" s="322"/>
      <c r="G51" s="323"/>
      <c r="H51" s="323"/>
      <c r="I51" s="323"/>
      <c r="J51" s="323"/>
      <c r="K51" s="323"/>
      <c r="L51" s="323"/>
      <c r="M51" s="323"/>
      <c r="N51" s="323"/>
      <c r="O51" s="323"/>
      <c r="P51" s="323"/>
      <c r="Q51" s="323"/>
      <c r="R51" s="323"/>
      <c r="S51" s="323"/>
      <c r="T51" s="323"/>
      <c r="U51" s="323"/>
      <c r="V51" s="323"/>
      <c r="W51" s="323"/>
      <c r="X51" s="324"/>
      <c r="Y51" s="325"/>
      <c r="Z51" s="326"/>
      <c r="AA51" s="327"/>
      <c r="AB51" s="328"/>
      <c r="AM51" s="1"/>
      <c r="AN51" s="1"/>
    </row>
    <row r="52" spans="1:40" ht="12.95" customHeight="1">
      <c r="C52" s="444" t="s">
        <v>41</v>
      </c>
      <c r="D52" s="444"/>
      <c r="E52" s="444"/>
      <c r="F52" s="444"/>
      <c r="G52" s="444"/>
      <c r="H52" s="444"/>
      <c r="I52" s="444"/>
      <c r="J52" s="444"/>
      <c r="K52" s="444"/>
      <c r="L52" s="444"/>
      <c r="M52" s="444"/>
      <c r="N52" s="444"/>
      <c r="O52" s="444"/>
      <c r="P52" s="444"/>
    </row>
    <row r="53" spans="1:40" ht="12.95" customHeight="1">
      <c r="C53" s="445"/>
      <c r="D53" s="445"/>
      <c r="E53" s="445"/>
      <c r="F53" s="445"/>
      <c r="G53" s="445"/>
      <c r="H53" s="445"/>
      <c r="I53" s="445"/>
      <c r="J53" s="445"/>
      <c r="K53" s="445"/>
      <c r="L53" s="445"/>
      <c r="M53" s="445"/>
      <c r="N53" s="445"/>
      <c r="O53" s="445"/>
      <c r="P53" s="445"/>
    </row>
    <row r="54" spans="1:40" ht="19.5" customHeight="1"/>
    <row r="55" spans="1:40" ht="15" customHeight="1"/>
  </sheetData>
  <sheetProtection algorithmName="SHA-512" hashValue="06Hk81AQAD/Ur4uNOupWZe5rEMQZCZ3FxrhUmFPaPIefyxELrbXRjUiMhNj+BY3Gn1zpFEU8XDDpwPp5ng7qig==" saltValue="5uVSvD+CVGeHn1nA+4eVIg==" spinCount="100000" sheet="1" selectLockedCells="1"/>
  <mergeCells count="186">
    <mergeCell ref="K49:X49"/>
    <mergeCell ref="K50:X50"/>
    <mergeCell ref="C52:P53"/>
    <mergeCell ref="AM50:AN50"/>
    <mergeCell ref="C51:E51"/>
    <mergeCell ref="F51:X51"/>
    <mergeCell ref="Y51:Z51"/>
    <mergeCell ref="AA51:AB51"/>
    <mergeCell ref="C50:E50"/>
    <mergeCell ref="F50:J50"/>
    <mergeCell ref="Y50:Z50"/>
    <mergeCell ref="AA50:AB50"/>
    <mergeCell ref="C49:E49"/>
    <mergeCell ref="F49:J49"/>
    <mergeCell ref="Y49:Z49"/>
    <mergeCell ref="AA49:AB49"/>
    <mergeCell ref="AA48:AB48"/>
    <mergeCell ref="C47:E47"/>
    <mergeCell ref="F47:J47"/>
    <mergeCell ref="Y47:Z47"/>
    <mergeCell ref="AA47:AB47"/>
    <mergeCell ref="C46:E46"/>
    <mergeCell ref="F46:J46"/>
    <mergeCell ref="Y46:Z46"/>
    <mergeCell ref="AA46:AB46"/>
    <mergeCell ref="K46:X46"/>
    <mergeCell ref="K47:X47"/>
    <mergeCell ref="K48:X48"/>
    <mergeCell ref="C48:E48"/>
    <mergeCell ref="F48:J48"/>
    <mergeCell ref="Y48:Z48"/>
    <mergeCell ref="C45:E45"/>
    <mergeCell ref="F45:J45"/>
    <mergeCell ref="Y45:Z45"/>
    <mergeCell ref="AA45:AB45"/>
    <mergeCell ref="C44:E44"/>
    <mergeCell ref="F44:J44"/>
    <mergeCell ref="Y44:Z44"/>
    <mergeCell ref="AA44:AB44"/>
    <mergeCell ref="K44:X44"/>
    <mergeCell ref="K45:X45"/>
    <mergeCell ref="C43:E43"/>
    <mergeCell ref="F43:J43"/>
    <mergeCell ref="Y43:Z43"/>
    <mergeCell ref="AA43:AB43"/>
    <mergeCell ref="C42:E42"/>
    <mergeCell ref="F42:J42"/>
    <mergeCell ref="Y42:Z42"/>
    <mergeCell ref="AA42:AB42"/>
    <mergeCell ref="K42:X42"/>
    <mergeCell ref="K43:X43"/>
    <mergeCell ref="C41:E41"/>
    <mergeCell ref="F41:J41"/>
    <mergeCell ref="Y41:Z41"/>
    <mergeCell ref="AA41:AB41"/>
    <mergeCell ref="C40:E40"/>
    <mergeCell ref="F40:J40"/>
    <mergeCell ref="Y40:Z40"/>
    <mergeCell ref="AA40:AB40"/>
    <mergeCell ref="K40:X40"/>
    <mergeCell ref="K41:X41"/>
    <mergeCell ref="C39:E39"/>
    <mergeCell ref="F39:J39"/>
    <mergeCell ref="Y39:Z39"/>
    <mergeCell ref="AA39:AB39"/>
    <mergeCell ref="C38:E38"/>
    <mergeCell ref="F38:J38"/>
    <mergeCell ref="Y38:Z38"/>
    <mergeCell ref="AA38:AB38"/>
    <mergeCell ref="K38:X38"/>
    <mergeCell ref="K39:X39"/>
    <mergeCell ref="C37:E37"/>
    <mergeCell ref="F37:J37"/>
    <mergeCell ref="Y37:Z37"/>
    <mergeCell ref="AA37:AB37"/>
    <mergeCell ref="C36:E36"/>
    <mergeCell ref="F36:J36"/>
    <mergeCell ref="Y36:Z36"/>
    <mergeCell ref="AA36:AB36"/>
    <mergeCell ref="K36:X36"/>
    <mergeCell ref="K37:X37"/>
    <mergeCell ref="C35:E35"/>
    <mergeCell ref="F35:J35"/>
    <mergeCell ref="Y35:Z35"/>
    <mergeCell ref="AA35:AB35"/>
    <mergeCell ref="C34:E34"/>
    <mergeCell ref="F34:J34"/>
    <mergeCell ref="Y34:Z34"/>
    <mergeCell ref="AA34:AB34"/>
    <mergeCell ref="K34:X34"/>
    <mergeCell ref="K35:X35"/>
    <mergeCell ref="C33:E33"/>
    <mergeCell ref="F33:J33"/>
    <mergeCell ref="Y33:Z33"/>
    <mergeCell ref="AA33:AB33"/>
    <mergeCell ref="C32:E32"/>
    <mergeCell ref="F32:J32"/>
    <mergeCell ref="Y32:Z32"/>
    <mergeCell ref="AA32:AB32"/>
    <mergeCell ref="K32:X32"/>
    <mergeCell ref="K33:X33"/>
    <mergeCell ref="C31:E31"/>
    <mergeCell ref="F31:J31"/>
    <mergeCell ref="Y31:Z31"/>
    <mergeCell ref="AA31:AB31"/>
    <mergeCell ref="C30:E30"/>
    <mergeCell ref="F30:J30"/>
    <mergeCell ref="Y30:Z30"/>
    <mergeCell ref="AA30:AB30"/>
    <mergeCell ref="K30:X30"/>
    <mergeCell ref="K31:X31"/>
    <mergeCell ref="C29:E29"/>
    <mergeCell ref="F29:J29"/>
    <mergeCell ref="Y29:Z29"/>
    <mergeCell ref="AA29:AB29"/>
    <mergeCell ref="C28:E28"/>
    <mergeCell ref="F28:J28"/>
    <mergeCell ref="Y28:Z28"/>
    <mergeCell ref="AA28:AB28"/>
    <mergeCell ref="K28:X28"/>
    <mergeCell ref="K29:X29"/>
    <mergeCell ref="C27:E27"/>
    <mergeCell ref="F27:J27"/>
    <mergeCell ref="Y27:Z27"/>
    <mergeCell ref="AA27:AB27"/>
    <mergeCell ref="C26:E26"/>
    <mergeCell ref="F26:J26"/>
    <mergeCell ref="Y26:Z26"/>
    <mergeCell ref="AA26:AB26"/>
    <mergeCell ref="K26:X26"/>
    <mergeCell ref="K27:X27"/>
    <mergeCell ref="C25:E25"/>
    <mergeCell ref="F25:J25"/>
    <mergeCell ref="Y25:Z25"/>
    <mergeCell ref="AA25:AB25"/>
    <mergeCell ref="C24:E24"/>
    <mergeCell ref="F24:J24"/>
    <mergeCell ref="Y24:Z24"/>
    <mergeCell ref="AA24:AB24"/>
    <mergeCell ref="K24:X24"/>
    <mergeCell ref="K25:X25"/>
    <mergeCell ref="C23:E23"/>
    <mergeCell ref="F23:J23"/>
    <mergeCell ref="Y23:Z23"/>
    <mergeCell ref="AA23:AB23"/>
    <mergeCell ref="C22:E22"/>
    <mergeCell ref="F22:J22"/>
    <mergeCell ref="Y22:Z22"/>
    <mergeCell ref="AA22:AB22"/>
    <mergeCell ref="K22:X22"/>
    <mergeCell ref="K23:X23"/>
    <mergeCell ref="AA16:AF16"/>
    <mergeCell ref="C21:E21"/>
    <mergeCell ref="F21:J21"/>
    <mergeCell ref="Y21:Z21"/>
    <mergeCell ref="AA21:AB21"/>
    <mergeCell ref="C20:E20"/>
    <mergeCell ref="F20:J20"/>
    <mergeCell ref="Y20:Z20"/>
    <mergeCell ref="AA20:AB20"/>
    <mergeCell ref="K20:X20"/>
    <mergeCell ref="K21:X21"/>
    <mergeCell ref="AG45:AK45"/>
    <mergeCell ref="U7:X7"/>
    <mergeCell ref="Y7:AK7"/>
    <mergeCell ref="U8:X8"/>
    <mergeCell ref="Y8:AK8"/>
    <mergeCell ref="U9:X9"/>
    <mergeCell ref="Y9:AK9"/>
    <mergeCell ref="I1:AD1"/>
    <mergeCell ref="AM1:AN1"/>
    <mergeCell ref="C4:R4"/>
    <mergeCell ref="S4:T4"/>
    <mergeCell ref="C5:Q5"/>
    <mergeCell ref="R5:S5"/>
    <mergeCell ref="B17:E17"/>
    <mergeCell ref="F17:I17"/>
    <mergeCell ref="J17:M17"/>
    <mergeCell ref="N17:Y17"/>
    <mergeCell ref="AA17:AF17"/>
    <mergeCell ref="B19:E19"/>
    <mergeCell ref="F19:Z19"/>
    <mergeCell ref="B13:E13"/>
    <mergeCell ref="F13:N13"/>
    <mergeCell ref="B16:E16"/>
    <mergeCell ref="F16:Y16"/>
  </mergeCells>
  <phoneticPr fontId="2"/>
  <conditionalFormatting sqref="AH10:AK10">
    <cfRule type="cellIs" dxfId="11" priority="1" operator="equal">
      <formula>"完　納"</formula>
    </cfRule>
    <cfRule type="cellIs" dxfId="10" priority="2" operator="equal">
      <formula>"分　納"</formula>
    </cfRule>
  </conditionalFormatting>
  <conditionalFormatting sqref="AH13:AK14">
    <cfRule type="cellIs" dxfId="9" priority="5" operator="equal">
      <formula>"完　納"</formula>
    </cfRule>
    <cfRule type="cellIs" dxfId="8" priority="6" operator="equal">
      <formula>"分　納"</formula>
    </cfRule>
  </conditionalFormatting>
  <printOptions horizontalCentered="1"/>
  <pageMargins left="0.51181102362204722" right="0.11811023622047245" top="0.55118110236220474" bottom="0.15748031496062992" header="0.31496062992125984" footer="0.31496062992125984"/>
  <pageSetup paperSize="9" scale="9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00FF"/>
  </sheetPr>
  <dimension ref="A1:AS55"/>
  <sheetViews>
    <sheetView showZeros="0" zoomScaleNormal="100" workbookViewId="0">
      <selection activeCell="AA17" sqref="AA17:AF17"/>
    </sheetView>
  </sheetViews>
  <sheetFormatPr defaultRowHeight="13.5"/>
  <cols>
    <col min="1" max="1" width="1.125" style="2" customWidth="1"/>
    <col min="2" max="5" width="2.625" style="2" customWidth="1"/>
    <col min="6" max="6" width="3.625" style="2" customWidth="1"/>
    <col min="7" max="7" width="3" style="2" customWidth="1"/>
    <col min="8" max="10" width="2.625" style="2" customWidth="1"/>
    <col min="11" max="12" width="1.625" style="2" customWidth="1"/>
    <col min="13" max="18" width="2.625" style="2" customWidth="1"/>
    <col min="19" max="19" width="1.625" style="2" customWidth="1"/>
    <col min="20" max="24" width="2.625" style="2" customWidth="1"/>
    <col min="25" max="26" width="3.625" style="2" customWidth="1"/>
    <col min="27" max="28" width="2.625" style="2" customWidth="1"/>
    <col min="29" max="32" width="2.875" style="2" customWidth="1"/>
    <col min="33" max="38" width="2.625" style="2" customWidth="1"/>
    <col min="39" max="39" width="4" style="2" hidden="1" customWidth="1"/>
    <col min="40" max="40" width="7.875" style="2" hidden="1" customWidth="1"/>
    <col min="41" max="43" width="0" style="2" hidden="1" customWidth="1"/>
    <col min="44" max="16384" width="9" style="2"/>
  </cols>
  <sheetData>
    <row r="1" spans="1:45" ht="24.95" customHeight="1">
      <c r="A1" s="1"/>
      <c r="I1" s="401" t="s">
        <v>76</v>
      </c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M1" s="284"/>
      <c r="AN1" s="284"/>
    </row>
    <row r="2" spans="1:45" ht="15" customHeight="1">
      <c r="A2" s="1"/>
      <c r="AM2" s="1"/>
      <c r="AN2" s="1"/>
    </row>
    <row r="3" spans="1:45" ht="9.9499999999999993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"/>
      <c r="N3" s="3"/>
      <c r="O3" s="3"/>
      <c r="P3" s="3"/>
      <c r="Q3" s="3"/>
      <c r="R3" s="3"/>
      <c r="S3" s="3"/>
      <c r="T3" s="3"/>
      <c r="U3" s="3"/>
    </row>
    <row r="4" spans="1:45" ht="20.100000000000001" customHeight="1">
      <c r="A4" s="1"/>
      <c r="B4" s="1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411"/>
      <c r="T4" s="411"/>
      <c r="AS4" s="57"/>
    </row>
    <row r="5" spans="1:45" ht="20.100000000000001" customHeight="1">
      <c r="A5" s="1"/>
      <c r="B5" s="1"/>
      <c r="C5" s="284">
        <f>'入力シート兼事業者（控）'!$G$22</f>
        <v>0</v>
      </c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411" t="s">
        <v>29</v>
      </c>
      <c r="S5" s="411"/>
      <c r="T5" s="3"/>
      <c r="U5" s="3"/>
    </row>
    <row r="6" spans="1:45" ht="20.100000000000001" customHeight="1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3"/>
      <c r="N6" s="3"/>
      <c r="O6" s="3"/>
      <c r="P6" s="3"/>
      <c r="Q6" s="3"/>
      <c r="R6" s="3"/>
      <c r="S6" s="3"/>
      <c r="T6" s="3"/>
    </row>
    <row r="7" spans="1:45" ht="20.100000000000001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3"/>
      <c r="N7" s="3"/>
      <c r="O7" s="3"/>
      <c r="P7" s="3"/>
      <c r="Q7" s="3"/>
      <c r="R7" s="3"/>
      <c r="S7" s="3"/>
      <c r="T7" s="3"/>
      <c r="U7" s="422" t="s">
        <v>11</v>
      </c>
      <c r="V7" s="423"/>
      <c r="W7" s="423"/>
      <c r="X7" s="424"/>
      <c r="Y7" s="412" t="str">
        <f ca="1">'入力シート兼事業者（控）'!$AF$2</f>
        <v>0001-87485</v>
      </c>
      <c r="Z7" s="413"/>
      <c r="AA7" s="413"/>
      <c r="AB7" s="413"/>
      <c r="AC7" s="413"/>
      <c r="AD7" s="413"/>
      <c r="AE7" s="413"/>
      <c r="AF7" s="413"/>
      <c r="AG7" s="413"/>
      <c r="AH7" s="413"/>
      <c r="AI7" s="413"/>
      <c r="AJ7" s="413"/>
      <c r="AK7" s="414"/>
    </row>
    <row r="8" spans="1:45" ht="20.100000000000001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3"/>
      <c r="N8" s="3"/>
      <c r="O8" s="3"/>
      <c r="P8" s="3"/>
      <c r="Q8" s="3"/>
      <c r="R8" s="3"/>
      <c r="S8" s="3"/>
      <c r="T8" s="3"/>
      <c r="U8" s="425" t="s">
        <v>36</v>
      </c>
      <c r="V8" s="282"/>
      <c r="W8" s="282"/>
      <c r="X8" s="282"/>
      <c r="Y8" s="426">
        <f ca="1">①出庫伝票!$Y$8</f>
        <v>45223</v>
      </c>
      <c r="Z8" s="427"/>
      <c r="AA8" s="427"/>
      <c r="AB8" s="427"/>
      <c r="AC8" s="427"/>
      <c r="AD8" s="427"/>
      <c r="AE8" s="427"/>
      <c r="AF8" s="427"/>
      <c r="AG8" s="427"/>
      <c r="AH8" s="427"/>
      <c r="AI8" s="427"/>
      <c r="AJ8" s="427"/>
      <c r="AK8" s="428"/>
    </row>
    <row r="9" spans="1:45" ht="20.100000000000001" customHeight="1" thickBot="1">
      <c r="A9" s="1"/>
      <c r="B9" s="1"/>
      <c r="T9" s="3"/>
      <c r="U9" s="429" t="s">
        <v>35</v>
      </c>
      <c r="V9" s="430"/>
      <c r="W9" s="430"/>
      <c r="X9" s="431"/>
      <c r="Y9" s="432">
        <f>'入力シート兼事業者（控）'!$Y$7</f>
        <v>0</v>
      </c>
      <c r="Z9" s="433"/>
      <c r="AA9" s="433"/>
      <c r="AB9" s="433"/>
      <c r="AC9" s="433"/>
      <c r="AD9" s="433"/>
      <c r="AE9" s="433"/>
      <c r="AF9" s="433"/>
      <c r="AG9" s="433"/>
      <c r="AH9" s="433"/>
      <c r="AI9" s="433"/>
      <c r="AJ9" s="433"/>
      <c r="AK9" s="434"/>
    </row>
    <row r="10" spans="1:45" ht="9.9499999999999993" customHeight="1">
      <c r="A10" s="1"/>
      <c r="B10" s="1"/>
      <c r="T10" s="3"/>
      <c r="AH10" s="19"/>
      <c r="AI10" s="19"/>
      <c r="AJ10" s="19"/>
      <c r="AK10" s="19"/>
    </row>
    <row r="11" spans="1:45" ht="9.9499999999999993" customHeight="1" thickBot="1">
      <c r="A11" s="1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  <c r="N11" s="7"/>
      <c r="O11" s="7"/>
      <c r="P11" s="7"/>
      <c r="Q11" s="7"/>
      <c r="R11" s="7"/>
      <c r="S11" s="7"/>
      <c r="T11" s="7"/>
      <c r="U11" s="7"/>
      <c r="V11" s="17"/>
      <c r="W11" s="8"/>
      <c r="X11" s="8"/>
      <c r="Y11" s="8"/>
      <c r="Z11" s="8"/>
      <c r="AA11" s="8"/>
      <c r="AB11" s="8"/>
      <c r="AC11" s="8"/>
      <c r="AD11" s="8"/>
      <c r="AE11" s="8"/>
      <c r="AF11" s="7"/>
      <c r="AG11" s="6"/>
      <c r="AH11" s="6"/>
      <c r="AI11" s="6"/>
      <c r="AJ11" s="6"/>
      <c r="AK11" s="6"/>
      <c r="AL11" s="6"/>
    </row>
    <row r="12" spans="1:45" ht="20.100000000000001" customHeight="1" thickTop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3"/>
      <c r="N12" s="3"/>
      <c r="O12" s="3"/>
      <c r="P12" s="3"/>
      <c r="Q12" s="3"/>
      <c r="R12" s="3"/>
      <c r="S12" s="3"/>
      <c r="T12" s="3"/>
      <c r="U12" s="3"/>
      <c r="AF12" s="3"/>
      <c r="AG12" s="1"/>
      <c r="AH12" s="1"/>
      <c r="AI12" s="1"/>
      <c r="AJ12" s="1"/>
      <c r="AK12" s="1"/>
      <c r="AL12" s="1"/>
    </row>
    <row r="13" spans="1:45" ht="20.100000000000001" customHeight="1">
      <c r="A13" s="4"/>
      <c r="B13" s="369" t="str">
        <f>①出庫伝票!$B$13</f>
        <v>出庫日</v>
      </c>
      <c r="C13" s="370"/>
      <c r="D13" s="370"/>
      <c r="E13" s="371"/>
      <c r="F13" s="438">
        <f>①出庫伝票!$F$13</f>
        <v>0</v>
      </c>
      <c r="G13" s="438"/>
      <c r="H13" s="438"/>
      <c r="I13" s="438"/>
      <c r="J13" s="438"/>
      <c r="K13" s="438"/>
      <c r="L13" s="438"/>
      <c r="M13" s="438"/>
      <c r="N13" s="439"/>
      <c r="AH13" s="19"/>
      <c r="AI13" s="19"/>
      <c r="AJ13" s="19"/>
      <c r="AK13" s="19"/>
    </row>
    <row r="14" spans="1:45" ht="9.9499999999999993" customHeight="1">
      <c r="A14" s="4"/>
      <c r="AH14" s="19"/>
      <c r="AI14" s="19"/>
      <c r="AJ14" s="19"/>
      <c r="AK14" s="19"/>
    </row>
    <row r="15" spans="1:45" ht="20.100000000000001" customHeight="1">
      <c r="B15" s="1" t="s">
        <v>23</v>
      </c>
    </row>
    <row r="16" spans="1:45" ht="15.95" customHeight="1">
      <c r="A16" s="4"/>
      <c r="B16" s="440" t="s">
        <v>30</v>
      </c>
      <c r="C16" s="441"/>
      <c r="D16" s="441"/>
      <c r="E16" s="442"/>
      <c r="F16" s="377">
        <f>'入力シート兼事業者（控）'!$G$23</f>
        <v>0</v>
      </c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8"/>
      <c r="X16" s="378"/>
      <c r="Y16" s="379"/>
      <c r="AA16" s="440" t="s">
        <v>24</v>
      </c>
      <c r="AB16" s="441"/>
      <c r="AC16" s="441"/>
      <c r="AD16" s="441"/>
      <c r="AE16" s="441"/>
      <c r="AF16" s="442"/>
      <c r="AG16" s="16"/>
      <c r="AH16" s="16"/>
      <c r="AI16" s="16"/>
      <c r="AJ16" s="16"/>
      <c r="AK16" s="16"/>
    </row>
    <row r="17" spans="1:40" ht="15.95" customHeight="1">
      <c r="A17" s="4"/>
      <c r="B17" s="435" t="str">
        <f>'入力シート兼事業者（控）'!B24</f>
        <v>工事コード</v>
      </c>
      <c r="C17" s="436"/>
      <c r="D17" s="436"/>
      <c r="E17" s="437"/>
      <c r="F17" s="387">
        <f>'入力シート兼事業者（控）'!$G$24</f>
        <v>0</v>
      </c>
      <c r="G17" s="388"/>
      <c r="H17" s="388"/>
      <c r="I17" s="388"/>
      <c r="J17" s="387" t="s">
        <v>32</v>
      </c>
      <c r="K17" s="388"/>
      <c r="L17" s="388"/>
      <c r="M17" s="328"/>
      <c r="N17" s="392" t="str">
        <f>LEFTB('入力シート兼事業者（控）'!$G$22,36)</f>
        <v/>
      </c>
      <c r="O17" s="393"/>
      <c r="P17" s="393"/>
      <c r="Q17" s="393"/>
      <c r="R17" s="393"/>
      <c r="S17" s="393"/>
      <c r="T17" s="393"/>
      <c r="U17" s="393"/>
      <c r="V17" s="393"/>
      <c r="W17" s="393"/>
      <c r="X17" s="393"/>
      <c r="Y17" s="394"/>
      <c r="AA17" s="380">
        <f>'入力シート兼事業者（控）'!AC24</f>
        <v>0</v>
      </c>
      <c r="AB17" s="381"/>
      <c r="AC17" s="381"/>
      <c r="AD17" s="381"/>
      <c r="AE17" s="381"/>
      <c r="AF17" s="382"/>
      <c r="AG17" s="16"/>
      <c r="AH17" s="16"/>
      <c r="AI17" s="16"/>
      <c r="AJ17" s="16"/>
      <c r="AK17" s="16"/>
    </row>
    <row r="18" spans="1:40" ht="9.9499999999999993" customHeight="1">
      <c r="A18" s="4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</row>
    <row r="19" spans="1:40" ht="15.95" customHeight="1">
      <c r="A19" s="1"/>
      <c r="B19" s="141" t="s">
        <v>49</v>
      </c>
      <c r="C19" s="141"/>
      <c r="D19" s="141"/>
      <c r="E19" s="141"/>
      <c r="F19" s="383"/>
      <c r="G19" s="383"/>
      <c r="H19" s="383"/>
      <c r="I19" s="383"/>
      <c r="J19" s="383"/>
      <c r="K19" s="383"/>
      <c r="L19" s="383"/>
      <c r="M19" s="383"/>
      <c r="N19" s="383"/>
      <c r="O19" s="383"/>
      <c r="P19" s="383"/>
      <c r="Q19" s="383"/>
      <c r="R19" s="383"/>
      <c r="S19" s="383"/>
      <c r="T19" s="383"/>
      <c r="U19" s="383"/>
      <c r="V19" s="383"/>
      <c r="W19" s="383"/>
      <c r="X19" s="383"/>
      <c r="Y19" s="383"/>
      <c r="Z19" s="383"/>
    </row>
    <row r="20" spans="1:40" ht="15.95" customHeight="1">
      <c r="A20" s="1"/>
      <c r="B20" s="23" t="str">
        <f>①出庫伝票!B20</f>
        <v>No</v>
      </c>
      <c r="C20" s="314" t="str">
        <f>①出庫伝票!C20</f>
        <v>納品日</v>
      </c>
      <c r="D20" s="315"/>
      <c r="E20" s="315"/>
      <c r="F20" s="314" t="str">
        <f>①出庫伝票!F20</f>
        <v>品名</v>
      </c>
      <c r="G20" s="315"/>
      <c r="H20" s="315"/>
      <c r="I20" s="315"/>
      <c r="J20" s="316"/>
      <c r="K20" s="144" t="str">
        <f>①出庫伝票!K20</f>
        <v>材種 / 規格 / 記号等</v>
      </c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6"/>
      <c r="Y20" s="314" t="str">
        <f>①出庫伝票!Y20</f>
        <v>数量</v>
      </c>
      <c r="Z20" s="315"/>
      <c r="AA20" s="314" t="str">
        <f>①出庫伝票!AA20</f>
        <v>単位</v>
      </c>
      <c r="AB20" s="316"/>
    </row>
    <row r="21" spans="1:40" ht="15.95" customHeight="1">
      <c r="A21" s="1"/>
      <c r="B21" s="9">
        <v>1</v>
      </c>
      <c r="C21" s="357">
        <f>'入力シート兼事業者（控）'!C27</f>
        <v>0</v>
      </c>
      <c r="D21" s="358"/>
      <c r="E21" s="358"/>
      <c r="F21" s="359">
        <f>'入力シート兼事業者（控）'!F27</f>
        <v>0</v>
      </c>
      <c r="G21" s="360"/>
      <c r="H21" s="360"/>
      <c r="I21" s="360"/>
      <c r="J21" s="361"/>
      <c r="K21" s="366">
        <f>'入力シート兼事業者（控）'!K27</f>
        <v>0</v>
      </c>
      <c r="L21" s="367"/>
      <c r="M21" s="367"/>
      <c r="N21" s="367"/>
      <c r="O21" s="367"/>
      <c r="P21" s="367"/>
      <c r="Q21" s="367"/>
      <c r="R21" s="367"/>
      <c r="S21" s="367"/>
      <c r="T21" s="367"/>
      <c r="U21" s="367"/>
      <c r="V21" s="367"/>
      <c r="W21" s="367"/>
      <c r="X21" s="368"/>
      <c r="Y21" s="362">
        <f>'入力シート兼事業者（控）'!X27</f>
        <v>0</v>
      </c>
      <c r="Z21" s="363"/>
      <c r="AA21" s="364">
        <f>'入力シート兼事業者（控）'!AA27</f>
        <v>0</v>
      </c>
      <c r="AB21" s="365"/>
    </row>
    <row r="22" spans="1:40" ht="15.95" customHeight="1">
      <c r="A22" s="5"/>
      <c r="B22" s="10">
        <v>2</v>
      </c>
      <c r="C22" s="342" t="str">
        <f>IF('入力シート兼事業者（控）'!C28="","",'入力シート兼事業者（控）'!C28)</f>
        <v/>
      </c>
      <c r="D22" s="343"/>
      <c r="E22" s="343"/>
      <c r="F22" s="354">
        <f>'入力シート兼事業者（控）'!F28</f>
        <v>0</v>
      </c>
      <c r="G22" s="355"/>
      <c r="H22" s="355"/>
      <c r="I22" s="355"/>
      <c r="J22" s="356"/>
      <c r="K22" s="351">
        <f>'入力シート兼事業者（控）'!K28</f>
        <v>0</v>
      </c>
      <c r="L22" s="352"/>
      <c r="M22" s="352"/>
      <c r="N22" s="352"/>
      <c r="O22" s="352"/>
      <c r="P22" s="352"/>
      <c r="Q22" s="352"/>
      <c r="R22" s="352"/>
      <c r="S22" s="352"/>
      <c r="T22" s="352"/>
      <c r="U22" s="352"/>
      <c r="V22" s="352"/>
      <c r="W22" s="352"/>
      <c r="X22" s="353"/>
      <c r="Y22" s="347">
        <f>'入力シート兼事業者（控）'!X28</f>
        <v>0</v>
      </c>
      <c r="Z22" s="348"/>
      <c r="AA22" s="349">
        <f>'入力シート兼事業者（控）'!AA28</f>
        <v>0</v>
      </c>
      <c r="AB22" s="350"/>
      <c r="AM22" s="5"/>
      <c r="AN22" s="5"/>
    </row>
    <row r="23" spans="1:40" ht="15.95" customHeight="1">
      <c r="A23" s="5"/>
      <c r="B23" s="10">
        <v>3</v>
      </c>
      <c r="C23" s="342" t="str">
        <f>IF('入力シート兼事業者（控）'!C29="","",'入力シート兼事業者（控）'!C29)</f>
        <v/>
      </c>
      <c r="D23" s="343"/>
      <c r="E23" s="343"/>
      <c r="F23" s="344">
        <f>'入力シート兼事業者（控）'!F29</f>
        <v>0</v>
      </c>
      <c r="G23" s="345"/>
      <c r="H23" s="345"/>
      <c r="I23" s="345"/>
      <c r="J23" s="346"/>
      <c r="K23" s="351">
        <f>'入力シート兼事業者（控）'!K29</f>
        <v>0</v>
      </c>
      <c r="L23" s="352"/>
      <c r="M23" s="352"/>
      <c r="N23" s="352"/>
      <c r="O23" s="352"/>
      <c r="P23" s="352"/>
      <c r="Q23" s="352"/>
      <c r="R23" s="352"/>
      <c r="S23" s="352"/>
      <c r="T23" s="352"/>
      <c r="U23" s="352"/>
      <c r="V23" s="352"/>
      <c r="W23" s="352"/>
      <c r="X23" s="353"/>
      <c r="Y23" s="347">
        <f>'入力シート兼事業者（控）'!X29</f>
        <v>0</v>
      </c>
      <c r="Z23" s="348"/>
      <c r="AA23" s="349">
        <f>'入力シート兼事業者（控）'!AA29</f>
        <v>0</v>
      </c>
      <c r="AB23" s="350"/>
      <c r="AM23" s="5"/>
      <c r="AN23" s="5"/>
    </row>
    <row r="24" spans="1:40" ht="15.95" customHeight="1">
      <c r="A24" s="5"/>
      <c r="B24" s="10">
        <v>4</v>
      </c>
      <c r="C24" s="342" t="str">
        <f>IF('入力シート兼事業者（控）'!C30="","",'入力シート兼事業者（控）'!C30)</f>
        <v/>
      </c>
      <c r="D24" s="343"/>
      <c r="E24" s="343"/>
      <c r="F24" s="344">
        <f>'入力シート兼事業者（控）'!F30</f>
        <v>0</v>
      </c>
      <c r="G24" s="345"/>
      <c r="H24" s="345"/>
      <c r="I24" s="345"/>
      <c r="J24" s="346"/>
      <c r="K24" s="351">
        <f>'入力シート兼事業者（控）'!K30</f>
        <v>0</v>
      </c>
      <c r="L24" s="352"/>
      <c r="M24" s="352"/>
      <c r="N24" s="352"/>
      <c r="O24" s="352"/>
      <c r="P24" s="352"/>
      <c r="Q24" s="352"/>
      <c r="R24" s="352"/>
      <c r="S24" s="352"/>
      <c r="T24" s="352"/>
      <c r="U24" s="352"/>
      <c r="V24" s="352"/>
      <c r="W24" s="352"/>
      <c r="X24" s="353"/>
      <c r="Y24" s="347">
        <f>'入力シート兼事業者（控）'!X30</f>
        <v>0</v>
      </c>
      <c r="Z24" s="348"/>
      <c r="AA24" s="349">
        <f>'入力シート兼事業者（控）'!AA30</f>
        <v>0</v>
      </c>
      <c r="AB24" s="350"/>
      <c r="AM24" s="5"/>
      <c r="AN24" s="5"/>
    </row>
    <row r="25" spans="1:40" ht="15.95" customHeight="1">
      <c r="A25" s="5"/>
      <c r="B25" s="10">
        <v>5</v>
      </c>
      <c r="C25" s="342" t="str">
        <f>IF('入力シート兼事業者（控）'!C31="","",'入力シート兼事業者（控）'!C31)</f>
        <v/>
      </c>
      <c r="D25" s="343"/>
      <c r="E25" s="343"/>
      <c r="F25" s="344">
        <f>'入力シート兼事業者（控）'!F31</f>
        <v>0</v>
      </c>
      <c r="G25" s="345"/>
      <c r="H25" s="345"/>
      <c r="I25" s="345"/>
      <c r="J25" s="346"/>
      <c r="K25" s="351">
        <f>'入力シート兼事業者（控）'!K31</f>
        <v>0</v>
      </c>
      <c r="L25" s="352"/>
      <c r="M25" s="352"/>
      <c r="N25" s="352"/>
      <c r="O25" s="352"/>
      <c r="P25" s="352"/>
      <c r="Q25" s="352"/>
      <c r="R25" s="352"/>
      <c r="S25" s="352"/>
      <c r="T25" s="352"/>
      <c r="U25" s="352"/>
      <c r="V25" s="352"/>
      <c r="W25" s="352"/>
      <c r="X25" s="353"/>
      <c r="Y25" s="347">
        <f>'入力シート兼事業者（控）'!X31</f>
        <v>0</v>
      </c>
      <c r="Z25" s="348"/>
      <c r="AA25" s="349">
        <f>'入力シート兼事業者（控）'!AA31</f>
        <v>0</v>
      </c>
      <c r="AB25" s="350"/>
      <c r="AM25" s="5"/>
      <c r="AN25" s="5"/>
    </row>
    <row r="26" spans="1:40" ht="15.95" customHeight="1">
      <c r="A26" s="5"/>
      <c r="B26" s="10">
        <v>6</v>
      </c>
      <c r="C26" s="342" t="str">
        <f>IF('入力シート兼事業者（控）'!C32="","",'入力シート兼事業者（控）'!C32)</f>
        <v/>
      </c>
      <c r="D26" s="343"/>
      <c r="E26" s="343"/>
      <c r="F26" s="344">
        <f>'入力シート兼事業者（控）'!F32</f>
        <v>0</v>
      </c>
      <c r="G26" s="345"/>
      <c r="H26" s="345"/>
      <c r="I26" s="345"/>
      <c r="J26" s="346"/>
      <c r="K26" s="351">
        <f>'入力シート兼事業者（控）'!K32</f>
        <v>0</v>
      </c>
      <c r="L26" s="352"/>
      <c r="M26" s="352"/>
      <c r="N26" s="352"/>
      <c r="O26" s="352"/>
      <c r="P26" s="352"/>
      <c r="Q26" s="352"/>
      <c r="R26" s="352"/>
      <c r="S26" s="352"/>
      <c r="T26" s="352"/>
      <c r="U26" s="352"/>
      <c r="V26" s="352"/>
      <c r="W26" s="352"/>
      <c r="X26" s="353"/>
      <c r="Y26" s="347">
        <f>'入力シート兼事業者（控）'!X32</f>
        <v>0</v>
      </c>
      <c r="Z26" s="348"/>
      <c r="AA26" s="349">
        <f>'入力シート兼事業者（控）'!AA32</f>
        <v>0</v>
      </c>
      <c r="AB26" s="350"/>
      <c r="AM26" s="5"/>
      <c r="AN26" s="5"/>
    </row>
    <row r="27" spans="1:40" ht="15.95" customHeight="1">
      <c r="A27" s="5"/>
      <c r="B27" s="10">
        <v>7</v>
      </c>
      <c r="C27" s="342" t="str">
        <f>IF('入力シート兼事業者（控）'!C33="","",'入力シート兼事業者（控）'!C33)</f>
        <v/>
      </c>
      <c r="D27" s="343"/>
      <c r="E27" s="343"/>
      <c r="F27" s="344">
        <f>'入力シート兼事業者（控）'!F33</f>
        <v>0</v>
      </c>
      <c r="G27" s="345"/>
      <c r="H27" s="345"/>
      <c r="I27" s="345"/>
      <c r="J27" s="346"/>
      <c r="K27" s="351">
        <f>'入力シート兼事業者（控）'!K33</f>
        <v>0</v>
      </c>
      <c r="L27" s="352"/>
      <c r="M27" s="352"/>
      <c r="N27" s="352"/>
      <c r="O27" s="352"/>
      <c r="P27" s="352"/>
      <c r="Q27" s="352"/>
      <c r="R27" s="352"/>
      <c r="S27" s="352"/>
      <c r="T27" s="352"/>
      <c r="U27" s="352"/>
      <c r="V27" s="352"/>
      <c r="W27" s="352"/>
      <c r="X27" s="353"/>
      <c r="Y27" s="347">
        <f>'入力シート兼事業者（控）'!X33</f>
        <v>0</v>
      </c>
      <c r="Z27" s="348"/>
      <c r="AA27" s="349">
        <f>'入力シート兼事業者（控）'!AA33</f>
        <v>0</v>
      </c>
      <c r="AB27" s="350"/>
      <c r="AM27" s="5"/>
      <c r="AN27" s="5"/>
    </row>
    <row r="28" spans="1:40" ht="15.95" customHeight="1">
      <c r="A28" s="5"/>
      <c r="B28" s="10">
        <v>8</v>
      </c>
      <c r="C28" s="342" t="str">
        <f>IF('入力シート兼事業者（控）'!C34="","",'入力シート兼事業者（控）'!C34)</f>
        <v/>
      </c>
      <c r="D28" s="343"/>
      <c r="E28" s="343"/>
      <c r="F28" s="344">
        <f>'入力シート兼事業者（控）'!F34</f>
        <v>0</v>
      </c>
      <c r="G28" s="345"/>
      <c r="H28" s="345"/>
      <c r="I28" s="345"/>
      <c r="J28" s="346"/>
      <c r="K28" s="351">
        <f>'入力シート兼事業者（控）'!K34</f>
        <v>0</v>
      </c>
      <c r="L28" s="352"/>
      <c r="M28" s="352"/>
      <c r="N28" s="352"/>
      <c r="O28" s="352"/>
      <c r="P28" s="352"/>
      <c r="Q28" s="352"/>
      <c r="R28" s="352"/>
      <c r="S28" s="352"/>
      <c r="T28" s="352"/>
      <c r="U28" s="352"/>
      <c r="V28" s="352"/>
      <c r="W28" s="352"/>
      <c r="X28" s="353"/>
      <c r="Y28" s="347">
        <f>'入力シート兼事業者（控）'!X34</f>
        <v>0</v>
      </c>
      <c r="Z28" s="348"/>
      <c r="AA28" s="349">
        <f>'入力シート兼事業者（控）'!AA34</f>
        <v>0</v>
      </c>
      <c r="AB28" s="350"/>
      <c r="AM28" s="5"/>
      <c r="AN28" s="5"/>
    </row>
    <row r="29" spans="1:40" ht="15.95" customHeight="1">
      <c r="A29" s="5"/>
      <c r="B29" s="10">
        <v>9</v>
      </c>
      <c r="C29" s="342" t="str">
        <f>IF('入力シート兼事業者（控）'!C35="","",'入力シート兼事業者（控）'!C35)</f>
        <v/>
      </c>
      <c r="D29" s="343"/>
      <c r="E29" s="343"/>
      <c r="F29" s="344">
        <f>'入力シート兼事業者（控）'!F35</f>
        <v>0</v>
      </c>
      <c r="G29" s="345"/>
      <c r="H29" s="345"/>
      <c r="I29" s="345"/>
      <c r="J29" s="346"/>
      <c r="K29" s="351">
        <f>'入力シート兼事業者（控）'!K35</f>
        <v>0</v>
      </c>
      <c r="L29" s="352"/>
      <c r="M29" s="352"/>
      <c r="N29" s="352"/>
      <c r="O29" s="352"/>
      <c r="P29" s="352"/>
      <c r="Q29" s="352"/>
      <c r="R29" s="352"/>
      <c r="S29" s="352"/>
      <c r="T29" s="352"/>
      <c r="U29" s="352"/>
      <c r="V29" s="352"/>
      <c r="W29" s="352"/>
      <c r="X29" s="353"/>
      <c r="Y29" s="347">
        <f>'入力シート兼事業者（控）'!X35</f>
        <v>0</v>
      </c>
      <c r="Z29" s="348"/>
      <c r="AA29" s="349">
        <f>'入力シート兼事業者（控）'!AA35</f>
        <v>0</v>
      </c>
      <c r="AB29" s="350"/>
      <c r="AM29" s="5"/>
      <c r="AN29" s="5"/>
    </row>
    <row r="30" spans="1:40" ht="15.95" customHeight="1">
      <c r="A30" s="5"/>
      <c r="B30" s="10">
        <v>10</v>
      </c>
      <c r="C30" s="342" t="str">
        <f>IF('入力シート兼事業者（控）'!C36="","",'入力シート兼事業者（控）'!C36)</f>
        <v/>
      </c>
      <c r="D30" s="343"/>
      <c r="E30" s="343"/>
      <c r="F30" s="344">
        <f>'入力シート兼事業者（控）'!F36</f>
        <v>0</v>
      </c>
      <c r="G30" s="345"/>
      <c r="H30" s="345"/>
      <c r="I30" s="345"/>
      <c r="J30" s="346"/>
      <c r="K30" s="351">
        <f>'入力シート兼事業者（控）'!K36</f>
        <v>0</v>
      </c>
      <c r="L30" s="352"/>
      <c r="M30" s="352"/>
      <c r="N30" s="352"/>
      <c r="O30" s="352"/>
      <c r="P30" s="352"/>
      <c r="Q30" s="352"/>
      <c r="R30" s="352"/>
      <c r="S30" s="352"/>
      <c r="T30" s="352"/>
      <c r="U30" s="352"/>
      <c r="V30" s="352"/>
      <c r="W30" s="352"/>
      <c r="X30" s="353"/>
      <c r="Y30" s="347">
        <f>'入力シート兼事業者（控）'!X36</f>
        <v>0</v>
      </c>
      <c r="Z30" s="348"/>
      <c r="AA30" s="349">
        <f>'入力シート兼事業者（控）'!AA36</f>
        <v>0</v>
      </c>
      <c r="AB30" s="350"/>
      <c r="AM30" s="5"/>
      <c r="AN30" s="5"/>
    </row>
    <row r="31" spans="1:40" ht="15.95" customHeight="1">
      <c r="A31" s="5"/>
      <c r="B31" s="10">
        <v>11</v>
      </c>
      <c r="C31" s="342" t="str">
        <f>IF('入力シート兼事業者（控）'!C37="","",'入力シート兼事業者（控）'!C37)</f>
        <v/>
      </c>
      <c r="D31" s="343"/>
      <c r="E31" s="343"/>
      <c r="F31" s="344">
        <f>'入力シート兼事業者（控）'!F37</f>
        <v>0</v>
      </c>
      <c r="G31" s="345"/>
      <c r="H31" s="345"/>
      <c r="I31" s="345"/>
      <c r="J31" s="346"/>
      <c r="K31" s="351">
        <f>'入力シート兼事業者（控）'!K37</f>
        <v>0</v>
      </c>
      <c r="L31" s="352"/>
      <c r="M31" s="352"/>
      <c r="N31" s="352"/>
      <c r="O31" s="352"/>
      <c r="P31" s="352"/>
      <c r="Q31" s="352"/>
      <c r="R31" s="352"/>
      <c r="S31" s="352"/>
      <c r="T31" s="352"/>
      <c r="U31" s="352"/>
      <c r="V31" s="352"/>
      <c r="W31" s="352"/>
      <c r="X31" s="353"/>
      <c r="Y31" s="347">
        <f>'入力シート兼事業者（控）'!X37</f>
        <v>0</v>
      </c>
      <c r="Z31" s="348"/>
      <c r="AA31" s="349">
        <f>'入力シート兼事業者（控）'!AA37</f>
        <v>0</v>
      </c>
      <c r="AB31" s="350"/>
      <c r="AM31" s="5"/>
      <c r="AN31" s="5"/>
    </row>
    <row r="32" spans="1:40" ht="15.95" customHeight="1">
      <c r="A32" s="5"/>
      <c r="B32" s="10">
        <v>12</v>
      </c>
      <c r="C32" s="342" t="str">
        <f>IF('入力シート兼事業者（控）'!C38="","",'入力シート兼事業者（控）'!C38)</f>
        <v/>
      </c>
      <c r="D32" s="343"/>
      <c r="E32" s="343"/>
      <c r="F32" s="344">
        <f>'入力シート兼事業者（控）'!F38</f>
        <v>0</v>
      </c>
      <c r="G32" s="345"/>
      <c r="H32" s="345"/>
      <c r="I32" s="345"/>
      <c r="J32" s="346"/>
      <c r="K32" s="443">
        <f>'入力シート兼事業者（控）'!K38</f>
        <v>0</v>
      </c>
      <c r="L32" s="352"/>
      <c r="M32" s="352"/>
      <c r="N32" s="352"/>
      <c r="O32" s="352"/>
      <c r="P32" s="352"/>
      <c r="Q32" s="352"/>
      <c r="R32" s="352"/>
      <c r="S32" s="352"/>
      <c r="T32" s="352"/>
      <c r="U32" s="352"/>
      <c r="V32" s="352"/>
      <c r="W32" s="352"/>
      <c r="X32" s="353"/>
      <c r="Y32" s="347">
        <f>'入力シート兼事業者（控）'!X38</f>
        <v>0</v>
      </c>
      <c r="Z32" s="348"/>
      <c r="AA32" s="349">
        <f>'入力シート兼事業者（控）'!AA38</f>
        <v>0</v>
      </c>
      <c r="AB32" s="350"/>
      <c r="AM32" s="5"/>
      <c r="AN32" s="5"/>
    </row>
    <row r="33" spans="1:40" ht="15.95" customHeight="1">
      <c r="A33" s="5"/>
      <c r="B33" s="10">
        <v>13</v>
      </c>
      <c r="C33" s="342" t="str">
        <f>IF('入力シート兼事業者（控）'!C39="","",'入力シート兼事業者（控）'!C39)</f>
        <v/>
      </c>
      <c r="D33" s="343"/>
      <c r="E33" s="343"/>
      <c r="F33" s="344">
        <f>'入力シート兼事業者（控）'!F39</f>
        <v>0</v>
      </c>
      <c r="G33" s="345"/>
      <c r="H33" s="345"/>
      <c r="I33" s="345"/>
      <c r="J33" s="346"/>
      <c r="K33" s="351">
        <f>'入力シート兼事業者（控）'!K39</f>
        <v>0</v>
      </c>
      <c r="L33" s="352"/>
      <c r="M33" s="352"/>
      <c r="N33" s="352"/>
      <c r="O33" s="352"/>
      <c r="P33" s="352"/>
      <c r="Q33" s="352"/>
      <c r="R33" s="352"/>
      <c r="S33" s="352"/>
      <c r="T33" s="352"/>
      <c r="U33" s="352"/>
      <c r="V33" s="352"/>
      <c r="W33" s="352"/>
      <c r="X33" s="353"/>
      <c r="Y33" s="347">
        <f>'入力シート兼事業者（控）'!X39</f>
        <v>0</v>
      </c>
      <c r="Z33" s="348"/>
      <c r="AA33" s="349">
        <f>'入力シート兼事業者（控）'!AA39</f>
        <v>0</v>
      </c>
      <c r="AB33" s="350"/>
      <c r="AM33" s="5"/>
      <c r="AN33" s="5"/>
    </row>
    <row r="34" spans="1:40" ht="15.95" customHeight="1">
      <c r="A34" s="5"/>
      <c r="B34" s="10">
        <v>14</v>
      </c>
      <c r="C34" s="342" t="str">
        <f>IF('入力シート兼事業者（控）'!C40="","",'入力シート兼事業者（控）'!C40)</f>
        <v/>
      </c>
      <c r="D34" s="343"/>
      <c r="E34" s="343"/>
      <c r="F34" s="344">
        <f>'入力シート兼事業者（控）'!F40</f>
        <v>0</v>
      </c>
      <c r="G34" s="345"/>
      <c r="H34" s="345"/>
      <c r="I34" s="345"/>
      <c r="J34" s="346"/>
      <c r="K34" s="351">
        <f>'入力シート兼事業者（控）'!K40</f>
        <v>0</v>
      </c>
      <c r="L34" s="352"/>
      <c r="M34" s="352"/>
      <c r="N34" s="352"/>
      <c r="O34" s="352"/>
      <c r="P34" s="352"/>
      <c r="Q34" s="352"/>
      <c r="R34" s="352"/>
      <c r="S34" s="352"/>
      <c r="T34" s="352"/>
      <c r="U34" s="352"/>
      <c r="V34" s="352"/>
      <c r="W34" s="352"/>
      <c r="X34" s="353"/>
      <c r="Y34" s="347">
        <f>'入力シート兼事業者（控）'!X40</f>
        <v>0</v>
      </c>
      <c r="Z34" s="348"/>
      <c r="AA34" s="349">
        <f>'入力シート兼事業者（控）'!AA40</f>
        <v>0</v>
      </c>
      <c r="AB34" s="350"/>
      <c r="AM34" s="5"/>
      <c r="AN34" s="5"/>
    </row>
    <row r="35" spans="1:40" ht="15.95" customHeight="1">
      <c r="A35" s="5"/>
      <c r="B35" s="10">
        <v>15</v>
      </c>
      <c r="C35" s="342" t="str">
        <f>IF('入力シート兼事業者（控）'!C41="","",'入力シート兼事業者（控）'!C41)</f>
        <v/>
      </c>
      <c r="D35" s="343"/>
      <c r="E35" s="343"/>
      <c r="F35" s="344">
        <f>'入力シート兼事業者（控）'!F41</f>
        <v>0</v>
      </c>
      <c r="G35" s="345"/>
      <c r="H35" s="345"/>
      <c r="I35" s="345"/>
      <c r="J35" s="346"/>
      <c r="K35" s="351">
        <f>'入力シート兼事業者（控）'!K41</f>
        <v>0</v>
      </c>
      <c r="L35" s="352"/>
      <c r="M35" s="352"/>
      <c r="N35" s="352"/>
      <c r="O35" s="352"/>
      <c r="P35" s="352"/>
      <c r="Q35" s="352"/>
      <c r="R35" s="352"/>
      <c r="S35" s="352"/>
      <c r="T35" s="352"/>
      <c r="U35" s="352"/>
      <c r="V35" s="352"/>
      <c r="W35" s="352"/>
      <c r="X35" s="353"/>
      <c r="Y35" s="347">
        <f>'入力シート兼事業者（控）'!X41</f>
        <v>0</v>
      </c>
      <c r="Z35" s="348"/>
      <c r="AA35" s="349">
        <f>'入力シート兼事業者（控）'!AA41</f>
        <v>0</v>
      </c>
      <c r="AB35" s="350"/>
      <c r="AM35" s="5"/>
      <c r="AN35" s="5"/>
    </row>
    <row r="36" spans="1:40" ht="15.95" customHeight="1">
      <c r="A36" s="5"/>
      <c r="B36" s="10">
        <v>16</v>
      </c>
      <c r="C36" s="342" t="str">
        <f>IF('入力シート兼事業者（控）'!C42="","",'入力シート兼事業者（控）'!C42)</f>
        <v/>
      </c>
      <c r="D36" s="343"/>
      <c r="E36" s="343"/>
      <c r="F36" s="344">
        <f>'入力シート兼事業者（控）'!F42</f>
        <v>0</v>
      </c>
      <c r="G36" s="345"/>
      <c r="H36" s="345"/>
      <c r="I36" s="345"/>
      <c r="J36" s="346"/>
      <c r="K36" s="351">
        <f>'入力シート兼事業者（控）'!K42</f>
        <v>0</v>
      </c>
      <c r="L36" s="352"/>
      <c r="M36" s="352"/>
      <c r="N36" s="352"/>
      <c r="O36" s="352"/>
      <c r="P36" s="352"/>
      <c r="Q36" s="352"/>
      <c r="R36" s="352"/>
      <c r="S36" s="352"/>
      <c r="T36" s="352"/>
      <c r="U36" s="352"/>
      <c r="V36" s="352"/>
      <c r="W36" s="352"/>
      <c r="X36" s="353"/>
      <c r="Y36" s="347">
        <f>'入力シート兼事業者（控）'!X42</f>
        <v>0</v>
      </c>
      <c r="Z36" s="348"/>
      <c r="AA36" s="349">
        <f>'入力シート兼事業者（控）'!AA42</f>
        <v>0</v>
      </c>
      <c r="AB36" s="350"/>
      <c r="AM36" s="5"/>
      <c r="AN36" s="5"/>
    </row>
    <row r="37" spans="1:40" ht="15.95" customHeight="1">
      <c r="A37" s="5"/>
      <c r="B37" s="10">
        <v>17</v>
      </c>
      <c r="C37" s="342" t="str">
        <f>IF('入力シート兼事業者（控）'!C43="","",'入力シート兼事業者（控）'!C43)</f>
        <v/>
      </c>
      <c r="D37" s="343"/>
      <c r="E37" s="343"/>
      <c r="F37" s="344">
        <f>'入力シート兼事業者（控）'!F43</f>
        <v>0</v>
      </c>
      <c r="G37" s="345"/>
      <c r="H37" s="345"/>
      <c r="I37" s="345"/>
      <c r="J37" s="346"/>
      <c r="K37" s="351">
        <f>'入力シート兼事業者（控）'!K43</f>
        <v>0</v>
      </c>
      <c r="L37" s="352"/>
      <c r="M37" s="352"/>
      <c r="N37" s="352"/>
      <c r="O37" s="352"/>
      <c r="P37" s="352"/>
      <c r="Q37" s="352"/>
      <c r="R37" s="352"/>
      <c r="S37" s="352"/>
      <c r="T37" s="352"/>
      <c r="U37" s="352"/>
      <c r="V37" s="352"/>
      <c r="W37" s="352"/>
      <c r="X37" s="353"/>
      <c r="Y37" s="347">
        <f>'入力シート兼事業者（控）'!X43</f>
        <v>0</v>
      </c>
      <c r="Z37" s="348"/>
      <c r="AA37" s="349">
        <f>'入力シート兼事業者（控）'!AA43</f>
        <v>0</v>
      </c>
      <c r="AB37" s="350"/>
      <c r="AM37" s="5"/>
      <c r="AN37" s="5"/>
    </row>
    <row r="38" spans="1:40" ht="15.95" customHeight="1">
      <c r="A38" s="5"/>
      <c r="B38" s="10">
        <v>18</v>
      </c>
      <c r="C38" s="342" t="str">
        <f>IF('入力シート兼事業者（控）'!C44="","",'入力シート兼事業者（控）'!C44)</f>
        <v/>
      </c>
      <c r="D38" s="343"/>
      <c r="E38" s="343"/>
      <c r="F38" s="344">
        <f>'入力シート兼事業者（控）'!F44</f>
        <v>0</v>
      </c>
      <c r="G38" s="345"/>
      <c r="H38" s="345"/>
      <c r="I38" s="345"/>
      <c r="J38" s="346"/>
      <c r="K38" s="351">
        <f>'入力シート兼事業者（控）'!K44</f>
        <v>0</v>
      </c>
      <c r="L38" s="352"/>
      <c r="M38" s="352"/>
      <c r="N38" s="352"/>
      <c r="O38" s="352"/>
      <c r="P38" s="352"/>
      <c r="Q38" s="352"/>
      <c r="R38" s="352"/>
      <c r="S38" s="352"/>
      <c r="T38" s="352"/>
      <c r="U38" s="352"/>
      <c r="V38" s="352"/>
      <c r="W38" s="352"/>
      <c r="X38" s="353"/>
      <c r="Y38" s="347">
        <f>'入力シート兼事業者（控）'!X44</f>
        <v>0</v>
      </c>
      <c r="Z38" s="348"/>
      <c r="AA38" s="349">
        <f>'入力シート兼事業者（控）'!AA44</f>
        <v>0</v>
      </c>
      <c r="AB38" s="350"/>
      <c r="AM38" s="5"/>
      <c r="AN38" s="5"/>
    </row>
    <row r="39" spans="1:40" ht="15.95" customHeight="1">
      <c r="A39" s="5"/>
      <c r="B39" s="10">
        <v>19</v>
      </c>
      <c r="C39" s="342" t="str">
        <f>IF('入力シート兼事業者（控）'!C45="","",'入力シート兼事業者（控）'!C45)</f>
        <v/>
      </c>
      <c r="D39" s="343"/>
      <c r="E39" s="343"/>
      <c r="F39" s="344">
        <f>'入力シート兼事業者（控）'!F45</f>
        <v>0</v>
      </c>
      <c r="G39" s="345"/>
      <c r="H39" s="345"/>
      <c r="I39" s="345"/>
      <c r="J39" s="346"/>
      <c r="K39" s="351">
        <f>'入力シート兼事業者（控）'!K45</f>
        <v>0</v>
      </c>
      <c r="L39" s="352"/>
      <c r="M39" s="352"/>
      <c r="N39" s="352"/>
      <c r="O39" s="352"/>
      <c r="P39" s="352"/>
      <c r="Q39" s="352"/>
      <c r="R39" s="352"/>
      <c r="S39" s="352"/>
      <c r="T39" s="352"/>
      <c r="U39" s="352"/>
      <c r="V39" s="352"/>
      <c r="W39" s="352"/>
      <c r="X39" s="353"/>
      <c r="Y39" s="347">
        <f>'入力シート兼事業者（控）'!X45</f>
        <v>0</v>
      </c>
      <c r="Z39" s="348"/>
      <c r="AA39" s="349">
        <f>'入力シート兼事業者（控）'!AA45</f>
        <v>0</v>
      </c>
      <c r="AB39" s="350"/>
      <c r="AM39" s="5"/>
      <c r="AN39" s="5"/>
    </row>
    <row r="40" spans="1:40" ht="15.95" customHeight="1">
      <c r="A40" s="5"/>
      <c r="B40" s="10">
        <v>20</v>
      </c>
      <c r="C40" s="342" t="str">
        <f>IF('入力シート兼事業者（控）'!C46="","",'入力シート兼事業者（控）'!C46)</f>
        <v/>
      </c>
      <c r="D40" s="343"/>
      <c r="E40" s="343"/>
      <c r="F40" s="344">
        <f>'入力シート兼事業者（控）'!F46</f>
        <v>0</v>
      </c>
      <c r="G40" s="345"/>
      <c r="H40" s="345"/>
      <c r="I40" s="345"/>
      <c r="J40" s="346"/>
      <c r="K40" s="351">
        <f>'入力シート兼事業者（控）'!K46</f>
        <v>0</v>
      </c>
      <c r="L40" s="352"/>
      <c r="M40" s="352"/>
      <c r="N40" s="352"/>
      <c r="O40" s="352"/>
      <c r="P40" s="352"/>
      <c r="Q40" s="352"/>
      <c r="R40" s="352"/>
      <c r="S40" s="352"/>
      <c r="T40" s="352"/>
      <c r="U40" s="352"/>
      <c r="V40" s="352"/>
      <c r="W40" s="352"/>
      <c r="X40" s="353"/>
      <c r="Y40" s="347">
        <f>'入力シート兼事業者（控）'!X46</f>
        <v>0</v>
      </c>
      <c r="Z40" s="348"/>
      <c r="AA40" s="349">
        <f>'入力シート兼事業者（控）'!AA46</f>
        <v>0</v>
      </c>
      <c r="AB40" s="350"/>
      <c r="AM40" s="5"/>
      <c r="AN40" s="5"/>
    </row>
    <row r="41" spans="1:40" ht="15.95" customHeight="1">
      <c r="A41" s="5"/>
      <c r="B41" s="10">
        <v>21</v>
      </c>
      <c r="C41" s="342" t="str">
        <f>IF('入力シート兼事業者（控）'!C47="","",'入力シート兼事業者（控）'!C47)</f>
        <v/>
      </c>
      <c r="D41" s="343"/>
      <c r="E41" s="343"/>
      <c r="F41" s="344">
        <f>'入力シート兼事業者（控）'!F47</f>
        <v>0</v>
      </c>
      <c r="G41" s="345"/>
      <c r="H41" s="345"/>
      <c r="I41" s="345"/>
      <c r="J41" s="346"/>
      <c r="K41" s="351">
        <f>'入力シート兼事業者（控）'!K47</f>
        <v>0</v>
      </c>
      <c r="L41" s="352"/>
      <c r="M41" s="352"/>
      <c r="N41" s="352"/>
      <c r="O41" s="352"/>
      <c r="P41" s="352"/>
      <c r="Q41" s="352"/>
      <c r="R41" s="352"/>
      <c r="S41" s="352"/>
      <c r="T41" s="352"/>
      <c r="U41" s="352"/>
      <c r="V41" s="352"/>
      <c r="W41" s="352"/>
      <c r="X41" s="353"/>
      <c r="Y41" s="347">
        <f>'入力シート兼事業者（控）'!X47</f>
        <v>0</v>
      </c>
      <c r="Z41" s="348"/>
      <c r="AA41" s="349">
        <f>'入力シート兼事業者（控）'!AA47</f>
        <v>0</v>
      </c>
      <c r="AB41" s="350"/>
      <c r="AM41" s="5"/>
      <c r="AN41" s="5"/>
    </row>
    <row r="42" spans="1:40" ht="15.95" customHeight="1">
      <c r="A42" s="5"/>
      <c r="B42" s="10">
        <v>22</v>
      </c>
      <c r="C42" s="342" t="str">
        <f>IF('入力シート兼事業者（控）'!C48="","",'入力シート兼事業者（控）'!C48)</f>
        <v/>
      </c>
      <c r="D42" s="343"/>
      <c r="E42" s="343"/>
      <c r="F42" s="344">
        <f>'入力シート兼事業者（控）'!F48</f>
        <v>0</v>
      </c>
      <c r="G42" s="345"/>
      <c r="H42" s="345"/>
      <c r="I42" s="345"/>
      <c r="J42" s="346"/>
      <c r="K42" s="351">
        <f>'入力シート兼事業者（控）'!K48</f>
        <v>0</v>
      </c>
      <c r="L42" s="352"/>
      <c r="M42" s="352"/>
      <c r="N42" s="352"/>
      <c r="O42" s="352"/>
      <c r="P42" s="352"/>
      <c r="Q42" s="352"/>
      <c r="R42" s="352"/>
      <c r="S42" s="352"/>
      <c r="T42" s="352"/>
      <c r="U42" s="352"/>
      <c r="V42" s="352"/>
      <c r="W42" s="352"/>
      <c r="X42" s="353"/>
      <c r="Y42" s="347">
        <f>'入力シート兼事業者（控）'!X48</f>
        <v>0</v>
      </c>
      <c r="Z42" s="348"/>
      <c r="AA42" s="349">
        <f>'入力シート兼事業者（控）'!AA48</f>
        <v>0</v>
      </c>
      <c r="AB42" s="350"/>
      <c r="AM42" s="5"/>
      <c r="AN42" s="5"/>
    </row>
    <row r="43" spans="1:40" ht="15.95" customHeight="1">
      <c r="A43" s="5"/>
      <c r="B43" s="10">
        <v>23</v>
      </c>
      <c r="C43" s="342" t="str">
        <f>IF('入力シート兼事業者（控）'!C49="","",'入力シート兼事業者（控）'!C49)</f>
        <v/>
      </c>
      <c r="D43" s="343"/>
      <c r="E43" s="343"/>
      <c r="F43" s="344">
        <f>'入力シート兼事業者（控）'!F49</f>
        <v>0</v>
      </c>
      <c r="G43" s="345"/>
      <c r="H43" s="345"/>
      <c r="I43" s="345"/>
      <c r="J43" s="346"/>
      <c r="K43" s="351">
        <f>'入力シート兼事業者（控）'!K49</f>
        <v>0</v>
      </c>
      <c r="L43" s="352"/>
      <c r="M43" s="352"/>
      <c r="N43" s="352"/>
      <c r="O43" s="352"/>
      <c r="P43" s="352"/>
      <c r="Q43" s="352"/>
      <c r="R43" s="352"/>
      <c r="S43" s="352"/>
      <c r="T43" s="352"/>
      <c r="U43" s="352"/>
      <c r="V43" s="352"/>
      <c r="W43" s="352"/>
      <c r="X43" s="353"/>
      <c r="Y43" s="347">
        <f>'入力シート兼事業者（控）'!X49</f>
        <v>0</v>
      </c>
      <c r="Z43" s="348"/>
      <c r="AA43" s="349">
        <f>'入力シート兼事業者（控）'!AA49</f>
        <v>0</v>
      </c>
      <c r="AB43" s="350"/>
      <c r="AM43" s="5"/>
      <c r="AN43" s="5"/>
    </row>
    <row r="44" spans="1:40" ht="15.95" customHeight="1">
      <c r="A44" s="5"/>
      <c r="B44" s="10">
        <v>24</v>
      </c>
      <c r="C44" s="342" t="str">
        <f>IF('入力シート兼事業者（控）'!C50="","",'入力シート兼事業者（控）'!C50)</f>
        <v/>
      </c>
      <c r="D44" s="343"/>
      <c r="E44" s="343"/>
      <c r="F44" s="344">
        <f>'入力シート兼事業者（控）'!F50</f>
        <v>0</v>
      </c>
      <c r="G44" s="345"/>
      <c r="H44" s="345"/>
      <c r="I44" s="345"/>
      <c r="J44" s="346"/>
      <c r="K44" s="351">
        <f>'入力シート兼事業者（控）'!K50</f>
        <v>0</v>
      </c>
      <c r="L44" s="352"/>
      <c r="M44" s="352"/>
      <c r="N44" s="352"/>
      <c r="O44" s="352"/>
      <c r="P44" s="352"/>
      <c r="Q44" s="352"/>
      <c r="R44" s="352"/>
      <c r="S44" s="352"/>
      <c r="T44" s="352"/>
      <c r="U44" s="352"/>
      <c r="V44" s="352"/>
      <c r="W44" s="352"/>
      <c r="X44" s="353"/>
      <c r="Y44" s="347">
        <f>'入力シート兼事業者（控）'!X50</f>
        <v>0</v>
      </c>
      <c r="Z44" s="348"/>
      <c r="AA44" s="349">
        <f>'入力シート兼事業者（控）'!AA50</f>
        <v>0</v>
      </c>
      <c r="AB44" s="350"/>
      <c r="AM44" s="5"/>
      <c r="AN44" s="5"/>
    </row>
    <row r="45" spans="1:40" ht="15.95" customHeight="1">
      <c r="A45" s="5"/>
      <c r="B45" s="10">
        <v>25</v>
      </c>
      <c r="C45" s="342" t="str">
        <f>IF('入力シート兼事業者（控）'!C51="","",'入力シート兼事業者（控）'!C51)</f>
        <v/>
      </c>
      <c r="D45" s="343"/>
      <c r="E45" s="343"/>
      <c r="F45" s="344">
        <f>'入力シート兼事業者（控）'!F51</f>
        <v>0</v>
      </c>
      <c r="G45" s="345"/>
      <c r="H45" s="345"/>
      <c r="I45" s="345"/>
      <c r="J45" s="346"/>
      <c r="K45" s="351">
        <f>'入力シート兼事業者（控）'!K51</f>
        <v>0</v>
      </c>
      <c r="L45" s="352"/>
      <c r="M45" s="352"/>
      <c r="N45" s="352"/>
      <c r="O45" s="352"/>
      <c r="P45" s="352"/>
      <c r="Q45" s="352"/>
      <c r="R45" s="352"/>
      <c r="S45" s="352"/>
      <c r="T45" s="352"/>
      <c r="U45" s="352"/>
      <c r="V45" s="352"/>
      <c r="W45" s="352"/>
      <c r="X45" s="353"/>
      <c r="Y45" s="347">
        <f>'入力シート兼事業者（控）'!X51</f>
        <v>0</v>
      </c>
      <c r="Z45" s="348"/>
      <c r="AA45" s="349">
        <f>'入力シート兼事業者（控）'!AA51</f>
        <v>0</v>
      </c>
      <c r="AB45" s="350"/>
      <c r="AG45" s="421" t="s">
        <v>40</v>
      </c>
      <c r="AH45" s="421"/>
      <c r="AI45" s="421"/>
      <c r="AJ45" s="421"/>
      <c r="AK45" s="421"/>
      <c r="AM45" s="5"/>
      <c r="AN45" s="5"/>
    </row>
    <row r="46" spans="1:40" ht="15.95" customHeight="1">
      <c r="A46" s="5"/>
      <c r="B46" s="10">
        <v>26</v>
      </c>
      <c r="C46" s="342" t="str">
        <f>IF('入力シート兼事業者（控）'!C52="","",'入力シート兼事業者（控）'!C52)</f>
        <v/>
      </c>
      <c r="D46" s="343"/>
      <c r="E46" s="343"/>
      <c r="F46" s="344">
        <f>'入力シート兼事業者（控）'!F52</f>
        <v>0</v>
      </c>
      <c r="G46" s="345"/>
      <c r="H46" s="345"/>
      <c r="I46" s="345"/>
      <c r="J46" s="346"/>
      <c r="K46" s="351">
        <f>'入力シート兼事業者（控）'!K52</f>
        <v>0</v>
      </c>
      <c r="L46" s="352"/>
      <c r="M46" s="352"/>
      <c r="N46" s="352"/>
      <c r="O46" s="352"/>
      <c r="P46" s="352"/>
      <c r="Q46" s="352"/>
      <c r="R46" s="352"/>
      <c r="S46" s="352"/>
      <c r="T46" s="352"/>
      <c r="U46" s="352"/>
      <c r="V46" s="352"/>
      <c r="W46" s="352"/>
      <c r="X46" s="353"/>
      <c r="Y46" s="347">
        <f>'入力シート兼事業者（控）'!X52</f>
        <v>0</v>
      </c>
      <c r="Z46" s="348"/>
      <c r="AA46" s="349">
        <f>'入力シート兼事業者（控）'!AA52</f>
        <v>0</v>
      </c>
      <c r="AB46" s="350"/>
      <c r="AM46" s="5"/>
      <c r="AN46" s="5"/>
    </row>
    <row r="47" spans="1:40" ht="15.95" customHeight="1">
      <c r="A47" s="5"/>
      <c r="B47" s="10">
        <v>27</v>
      </c>
      <c r="C47" s="342" t="str">
        <f>IF('入力シート兼事業者（控）'!C53="","",'入力シート兼事業者（控）'!C53)</f>
        <v/>
      </c>
      <c r="D47" s="343"/>
      <c r="E47" s="343"/>
      <c r="F47" s="344">
        <f>'入力シート兼事業者（控）'!F53</f>
        <v>0</v>
      </c>
      <c r="G47" s="345"/>
      <c r="H47" s="345"/>
      <c r="I47" s="345"/>
      <c r="J47" s="346"/>
      <c r="K47" s="351">
        <f>'入力シート兼事業者（控）'!K53</f>
        <v>0</v>
      </c>
      <c r="L47" s="352"/>
      <c r="M47" s="352"/>
      <c r="N47" s="352"/>
      <c r="O47" s="352"/>
      <c r="P47" s="352"/>
      <c r="Q47" s="352"/>
      <c r="R47" s="352"/>
      <c r="S47" s="352"/>
      <c r="T47" s="352"/>
      <c r="U47" s="352"/>
      <c r="V47" s="352"/>
      <c r="W47" s="352"/>
      <c r="X47" s="353"/>
      <c r="Y47" s="347">
        <f>'入力シート兼事業者（控）'!X53</f>
        <v>0</v>
      </c>
      <c r="Z47" s="348"/>
      <c r="AA47" s="349">
        <f>'入力シート兼事業者（控）'!AA53</f>
        <v>0</v>
      </c>
      <c r="AB47" s="350"/>
      <c r="AM47" s="5"/>
      <c r="AN47" s="5"/>
    </row>
    <row r="48" spans="1:40" ht="15.95" customHeight="1">
      <c r="A48" s="5"/>
      <c r="B48" s="10">
        <v>28</v>
      </c>
      <c r="C48" s="342" t="str">
        <f>IF('入力シート兼事業者（控）'!C54="","",'入力シート兼事業者（控）'!C54)</f>
        <v/>
      </c>
      <c r="D48" s="343"/>
      <c r="E48" s="343"/>
      <c r="F48" s="344">
        <f>'入力シート兼事業者（控）'!F54</f>
        <v>0</v>
      </c>
      <c r="G48" s="345"/>
      <c r="H48" s="345"/>
      <c r="I48" s="345"/>
      <c r="J48" s="346"/>
      <c r="K48" s="351">
        <f>'入力シート兼事業者（控）'!K54</f>
        <v>0</v>
      </c>
      <c r="L48" s="352"/>
      <c r="M48" s="352"/>
      <c r="N48" s="352"/>
      <c r="O48" s="352"/>
      <c r="P48" s="352"/>
      <c r="Q48" s="352"/>
      <c r="R48" s="352"/>
      <c r="S48" s="352"/>
      <c r="T48" s="352"/>
      <c r="U48" s="352"/>
      <c r="V48" s="352"/>
      <c r="W48" s="352"/>
      <c r="X48" s="353"/>
      <c r="Y48" s="347">
        <f>'入力シート兼事業者（控）'!X54</f>
        <v>0</v>
      </c>
      <c r="Z48" s="348"/>
      <c r="AA48" s="349">
        <f>'入力シート兼事業者（控）'!AA54</f>
        <v>0</v>
      </c>
      <c r="AB48" s="350"/>
      <c r="AM48" s="5"/>
      <c r="AN48" s="5"/>
    </row>
    <row r="49" spans="1:40" ht="15.95" customHeight="1">
      <c r="A49" s="5"/>
      <c r="B49" s="10">
        <v>29</v>
      </c>
      <c r="C49" s="342" t="str">
        <f>IF('入力シート兼事業者（控）'!C55="","",'入力シート兼事業者（控）'!C55)</f>
        <v/>
      </c>
      <c r="D49" s="343"/>
      <c r="E49" s="343"/>
      <c r="F49" s="344">
        <f>'入力シート兼事業者（控）'!F55</f>
        <v>0</v>
      </c>
      <c r="G49" s="345"/>
      <c r="H49" s="345"/>
      <c r="I49" s="345"/>
      <c r="J49" s="346"/>
      <c r="K49" s="351">
        <f>'入力シート兼事業者（控）'!K55</f>
        <v>0</v>
      </c>
      <c r="L49" s="352"/>
      <c r="M49" s="352"/>
      <c r="N49" s="352"/>
      <c r="O49" s="352"/>
      <c r="P49" s="352"/>
      <c r="Q49" s="352"/>
      <c r="R49" s="352"/>
      <c r="S49" s="352"/>
      <c r="T49" s="352"/>
      <c r="U49" s="352"/>
      <c r="V49" s="352"/>
      <c r="W49" s="352"/>
      <c r="X49" s="353"/>
      <c r="Y49" s="347">
        <f>'入力シート兼事業者（控）'!X55</f>
        <v>0</v>
      </c>
      <c r="Z49" s="348"/>
      <c r="AA49" s="349">
        <f>'入力シート兼事業者（控）'!AA55</f>
        <v>0</v>
      </c>
      <c r="AB49" s="350"/>
      <c r="AM49" s="5"/>
      <c r="AN49" s="5"/>
    </row>
    <row r="50" spans="1:40" ht="15.95" customHeight="1" thickBot="1">
      <c r="A50" s="1"/>
      <c r="B50" s="12">
        <v>30</v>
      </c>
      <c r="C50" s="329" t="str">
        <f>IF('入力シート兼事業者（控）'!C56="","",'入力シート兼事業者（控）'!C56)</f>
        <v/>
      </c>
      <c r="D50" s="330"/>
      <c r="E50" s="330"/>
      <c r="F50" s="332">
        <f>'入力シート兼事業者（控）'!F56</f>
        <v>0</v>
      </c>
      <c r="G50" s="333"/>
      <c r="H50" s="333"/>
      <c r="I50" s="333"/>
      <c r="J50" s="334"/>
      <c r="K50" s="339">
        <f>'入力シート兼事業者（控）'!K56</f>
        <v>0</v>
      </c>
      <c r="L50" s="340"/>
      <c r="M50" s="340"/>
      <c r="N50" s="340"/>
      <c r="O50" s="340"/>
      <c r="P50" s="340"/>
      <c r="Q50" s="340"/>
      <c r="R50" s="340"/>
      <c r="S50" s="340"/>
      <c r="T50" s="340"/>
      <c r="U50" s="340"/>
      <c r="V50" s="340"/>
      <c r="W50" s="340"/>
      <c r="X50" s="341"/>
      <c r="Y50" s="335">
        <f>'入力シート兼事業者（控）'!X56</f>
        <v>0</v>
      </c>
      <c r="Z50" s="336"/>
      <c r="AA50" s="337">
        <f>'入力シート兼事業者（控）'!AA56</f>
        <v>0</v>
      </c>
      <c r="AB50" s="338"/>
      <c r="AM50" s="284"/>
      <c r="AN50" s="284"/>
    </row>
    <row r="51" spans="1:40" ht="15.95" customHeight="1" thickTop="1">
      <c r="A51" s="1"/>
      <c r="B51" s="11"/>
      <c r="C51" s="320"/>
      <c r="D51" s="321"/>
      <c r="E51" s="321"/>
      <c r="F51" s="322"/>
      <c r="G51" s="323"/>
      <c r="H51" s="323"/>
      <c r="I51" s="323"/>
      <c r="J51" s="323"/>
      <c r="K51" s="323"/>
      <c r="L51" s="323"/>
      <c r="M51" s="323"/>
      <c r="N51" s="323"/>
      <c r="O51" s="323"/>
      <c r="P51" s="323"/>
      <c r="Q51" s="323"/>
      <c r="R51" s="323"/>
      <c r="S51" s="323"/>
      <c r="T51" s="323"/>
      <c r="U51" s="323"/>
      <c r="V51" s="323"/>
      <c r="W51" s="323"/>
      <c r="X51" s="324"/>
      <c r="Y51" s="325"/>
      <c r="Z51" s="326"/>
      <c r="AA51" s="327"/>
      <c r="AB51" s="328"/>
      <c r="AM51" s="1"/>
      <c r="AN51" s="1"/>
    </row>
    <row r="52" spans="1:40" ht="12.95" customHeight="1">
      <c r="C52" s="444" t="s">
        <v>41</v>
      </c>
      <c r="D52" s="444"/>
      <c r="E52" s="444"/>
      <c r="F52" s="444"/>
      <c r="G52" s="444"/>
      <c r="H52" s="444"/>
      <c r="I52" s="444"/>
      <c r="J52" s="444"/>
      <c r="K52" s="444"/>
      <c r="L52" s="444"/>
      <c r="M52" s="444"/>
      <c r="N52" s="444"/>
      <c r="O52" s="444"/>
      <c r="P52" s="444"/>
    </row>
    <row r="53" spans="1:40" ht="12.95" customHeight="1">
      <c r="C53" s="445"/>
      <c r="D53" s="445"/>
      <c r="E53" s="445"/>
      <c r="F53" s="445"/>
      <c r="G53" s="445"/>
      <c r="H53" s="445"/>
      <c r="I53" s="445"/>
      <c r="J53" s="445"/>
      <c r="K53" s="445"/>
      <c r="L53" s="445"/>
      <c r="M53" s="445"/>
      <c r="N53" s="445"/>
      <c r="O53" s="445"/>
      <c r="P53" s="445"/>
    </row>
    <row r="54" spans="1:40" ht="19.5" customHeight="1"/>
    <row r="55" spans="1:40" ht="15" customHeight="1"/>
  </sheetData>
  <sheetProtection algorithmName="SHA-512" hashValue="zdVANhbTDjZW9oei3ik4Itj4CrIMbOD5UP0yDBFE98Kr1OGS+eaztKFc2JYguJ2poIAVG/d9zumZ4K08VPiMgA==" saltValue="aVlNjoIkqggMUb24QypWQA==" spinCount="100000" sheet="1" selectLockedCells="1"/>
  <mergeCells count="186">
    <mergeCell ref="K49:X49"/>
    <mergeCell ref="K50:X50"/>
    <mergeCell ref="C52:P53"/>
    <mergeCell ref="AM50:AN50"/>
    <mergeCell ref="C51:E51"/>
    <mergeCell ref="F51:X51"/>
    <mergeCell ref="Y51:Z51"/>
    <mergeCell ref="AA51:AB51"/>
    <mergeCell ref="C50:E50"/>
    <mergeCell ref="F50:J50"/>
    <mergeCell ref="Y50:Z50"/>
    <mergeCell ref="AA50:AB50"/>
    <mergeCell ref="C49:E49"/>
    <mergeCell ref="F49:J49"/>
    <mergeCell ref="Y49:Z49"/>
    <mergeCell ref="AA49:AB49"/>
    <mergeCell ref="F48:J48"/>
    <mergeCell ref="Y48:Z48"/>
    <mergeCell ref="AA48:AB48"/>
    <mergeCell ref="C47:E47"/>
    <mergeCell ref="F47:J47"/>
    <mergeCell ref="Y47:Z47"/>
    <mergeCell ref="AA47:AB47"/>
    <mergeCell ref="C46:E46"/>
    <mergeCell ref="F46:J46"/>
    <mergeCell ref="Y46:Z46"/>
    <mergeCell ref="AA46:AB46"/>
    <mergeCell ref="K46:X46"/>
    <mergeCell ref="K47:X47"/>
    <mergeCell ref="K48:X48"/>
    <mergeCell ref="C48:E48"/>
    <mergeCell ref="C45:E45"/>
    <mergeCell ref="F45:J45"/>
    <mergeCell ref="Y45:Z45"/>
    <mergeCell ref="AA45:AB45"/>
    <mergeCell ref="C44:E44"/>
    <mergeCell ref="F44:J44"/>
    <mergeCell ref="Y44:Z44"/>
    <mergeCell ref="AA44:AB44"/>
    <mergeCell ref="K44:X44"/>
    <mergeCell ref="K45:X45"/>
    <mergeCell ref="C43:E43"/>
    <mergeCell ref="F43:J43"/>
    <mergeCell ref="Y43:Z43"/>
    <mergeCell ref="AA43:AB43"/>
    <mergeCell ref="C42:E42"/>
    <mergeCell ref="F42:J42"/>
    <mergeCell ref="Y42:Z42"/>
    <mergeCell ref="AA42:AB42"/>
    <mergeCell ref="K42:X42"/>
    <mergeCell ref="K43:X43"/>
    <mergeCell ref="C41:E41"/>
    <mergeCell ref="F41:J41"/>
    <mergeCell ref="Y41:Z41"/>
    <mergeCell ref="AA41:AB41"/>
    <mergeCell ref="C40:E40"/>
    <mergeCell ref="F40:J40"/>
    <mergeCell ref="Y40:Z40"/>
    <mergeCell ref="AA40:AB40"/>
    <mergeCell ref="K40:X40"/>
    <mergeCell ref="K41:X41"/>
    <mergeCell ref="C39:E39"/>
    <mergeCell ref="F39:J39"/>
    <mergeCell ref="Y39:Z39"/>
    <mergeCell ref="AA39:AB39"/>
    <mergeCell ref="C38:E38"/>
    <mergeCell ref="F38:J38"/>
    <mergeCell ref="Y38:Z38"/>
    <mergeCell ref="AA38:AB38"/>
    <mergeCell ref="K38:X38"/>
    <mergeCell ref="K39:X39"/>
    <mergeCell ref="C37:E37"/>
    <mergeCell ref="F37:J37"/>
    <mergeCell ref="Y37:Z37"/>
    <mergeCell ref="AA37:AB37"/>
    <mergeCell ref="C36:E36"/>
    <mergeCell ref="F36:J36"/>
    <mergeCell ref="Y36:Z36"/>
    <mergeCell ref="AA36:AB36"/>
    <mergeCell ref="K36:X36"/>
    <mergeCell ref="K37:X37"/>
    <mergeCell ref="C35:E35"/>
    <mergeCell ref="F35:J35"/>
    <mergeCell ref="Y35:Z35"/>
    <mergeCell ref="AA35:AB35"/>
    <mergeCell ref="C34:E34"/>
    <mergeCell ref="F34:J34"/>
    <mergeCell ref="Y34:Z34"/>
    <mergeCell ref="AA34:AB34"/>
    <mergeCell ref="K34:X34"/>
    <mergeCell ref="K35:X35"/>
    <mergeCell ref="C33:E33"/>
    <mergeCell ref="F33:J33"/>
    <mergeCell ref="Y33:Z33"/>
    <mergeCell ref="AA33:AB33"/>
    <mergeCell ref="C32:E32"/>
    <mergeCell ref="F32:J32"/>
    <mergeCell ref="Y32:Z32"/>
    <mergeCell ref="AA32:AB32"/>
    <mergeCell ref="K32:X32"/>
    <mergeCell ref="K33:X33"/>
    <mergeCell ref="C31:E31"/>
    <mergeCell ref="F31:J31"/>
    <mergeCell ref="Y31:Z31"/>
    <mergeCell ref="AA31:AB31"/>
    <mergeCell ref="C30:E30"/>
    <mergeCell ref="F30:J30"/>
    <mergeCell ref="Y30:Z30"/>
    <mergeCell ref="AA30:AB30"/>
    <mergeCell ref="K30:X30"/>
    <mergeCell ref="K31:X31"/>
    <mergeCell ref="C29:E29"/>
    <mergeCell ref="F29:J29"/>
    <mergeCell ref="Y29:Z29"/>
    <mergeCell ref="AA29:AB29"/>
    <mergeCell ref="C28:E28"/>
    <mergeCell ref="F28:J28"/>
    <mergeCell ref="Y28:Z28"/>
    <mergeCell ref="AA28:AB28"/>
    <mergeCell ref="K28:X28"/>
    <mergeCell ref="K29:X29"/>
    <mergeCell ref="C27:E27"/>
    <mergeCell ref="F27:J27"/>
    <mergeCell ref="Y27:Z27"/>
    <mergeCell ref="AA27:AB27"/>
    <mergeCell ref="C26:E26"/>
    <mergeCell ref="F26:J26"/>
    <mergeCell ref="Y26:Z26"/>
    <mergeCell ref="AA26:AB26"/>
    <mergeCell ref="K26:X26"/>
    <mergeCell ref="K27:X27"/>
    <mergeCell ref="C25:E25"/>
    <mergeCell ref="F25:J25"/>
    <mergeCell ref="Y25:Z25"/>
    <mergeCell ref="AA25:AB25"/>
    <mergeCell ref="C24:E24"/>
    <mergeCell ref="F24:J24"/>
    <mergeCell ref="Y24:Z24"/>
    <mergeCell ref="AA24:AB24"/>
    <mergeCell ref="K24:X24"/>
    <mergeCell ref="K25:X25"/>
    <mergeCell ref="C23:E23"/>
    <mergeCell ref="F23:J23"/>
    <mergeCell ref="Y23:Z23"/>
    <mergeCell ref="AA23:AB23"/>
    <mergeCell ref="C22:E22"/>
    <mergeCell ref="F22:J22"/>
    <mergeCell ref="Y22:Z22"/>
    <mergeCell ref="AA22:AB22"/>
    <mergeCell ref="K22:X22"/>
    <mergeCell ref="K23:X23"/>
    <mergeCell ref="B13:E13"/>
    <mergeCell ref="F13:N13"/>
    <mergeCell ref="B16:E16"/>
    <mergeCell ref="F16:Y16"/>
    <mergeCell ref="AA20:AB20"/>
    <mergeCell ref="C21:E21"/>
    <mergeCell ref="F21:J21"/>
    <mergeCell ref="Y21:Z21"/>
    <mergeCell ref="AA21:AB21"/>
    <mergeCell ref="K20:X20"/>
    <mergeCell ref="K21:X21"/>
    <mergeCell ref="AG45:AK45"/>
    <mergeCell ref="I1:AD1"/>
    <mergeCell ref="AM1:AN1"/>
    <mergeCell ref="C4:R4"/>
    <mergeCell ref="S4:T4"/>
    <mergeCell ref="C5:Q5"/>
    <mergeCell ref="R5:S5"/>
    <mergeCell ref="AA16:AF16"/>
    <mergeCell ref="B17:E17"/>
    <mergeCell ref="F17:I17"/>
    <mergeCell ref="J17:M17"/>
    <mergeCell ref="N17:Y17"/>
    <mergeCell ref="AA17:AF17"/>
    <mergeCell ref="U7:X7"/>
    <mergeCell ref="Y7:AK7"/>
    <mergeCell ref="U8:X8"/>
    <mergeCell ref="Y8:AK8"/>
    <mergeCell ref="U9:X9"/>
    <mergeCell ref="Y9:AK9"/>
    <mergeCell ref="B19:E19"/>
    <mergeCell ref="F19:Z19"/>
    <mergeCell ref="C20:E20"/>
    <mergeCell ref="F20:J20"/>
    <mergeCell ref="Y20:Z20"/>
  </mergeCells>
  <phoneticPr fontId="2"/>
  <conditionalFormatting sqref="AH10:AK10">
    <cfRule type="cellIs" dxfId="7" priority="1" operator="equal">
      <formula>"完　納"</formula>
    </cfRule>
    <cfRule type="cellIs" dxfId="6" priority="2" operator="equal">
      <formula>"分　納"</formula>
    </cfRule>
  </conditionalFormatting>
  <conditionalFormatting sqref="AH13:AK14">
    <cfRule type="cellIs" dxfId="5" priority="5" operator="equal">
      <formula>"完　納"</formula>
    </cfRule>
    <cfRule type="cellIs" dxfId="4" priority="6" operator="equal">
      <formula>"分　納"</formula>
    </cfRule>
  </conditionalFormatting>
  <printOptions horizontalCentered="1"/>
  <pageMargins left="0.51181102362204722" right="0.11811023622047245" top="0.55118110236220474" bottom="0.15748031496062992" header="0.31496062992125984" footer="0.31496062992125984"/>
  <pageSetup paperSize="9" scale="9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92D050"/>
  </sheetPr>
  <dimension ref="A1:AO58"/>
  <sheetViews>
    <sheetView showZeros="0" zoomScaleNormal="100" zoomScaleSheetLayoutView="100" workbookViewId="0">
      <selection activeCell="F48" sqref="F48:J48"/>
    </sheetView>
  </sheetViews>
  <sheetFormatPr defaultRowHeight="13.5"/>
  <cols>
    <col min="1" max="1" width="1.125" style="2" customWidth="1"/>
    <col min="2" max="5" width="2.625" style="2" customWidth="1"/>
    <col min="6" max="6" width="3.625" style="2" customWidth="1"/>
    <col min="7" max="7" width="3" style="2" customWidth="1"/>
    <col min="8" max="10" width="2.625" style="2" customWidth="1"/>
    <col min="11" max="12" width="1.625" style="2" customWidth="1"/>
    <col min="13" max="23" width="2.625" style="2" customWidth="1"/>
    <col min="24" max="24" width="3.625" style="2" customWidth="1"/>
    <col min="25" max="25" width="2.625" style="2" customWidth="1"/>
    <col min="26" max="26" width="1.875" style="2" customWidth="1"/>
    <col min="27" max="28" width="2.625" style="2" customWidth="1"/>
    <col min="29" max="29" width="2.125" style="2" customWidth="1"/>
    <col min="30" max="30" width="3.125" style="2" customWidth="1"/>
    <col min="31" max="32" width="2.625" style="2" customWidth="1"/>
    <col min="33" max="34" width="2.375" style="2" customWidth="1"/>
    <col min="35" max="38" width="2.625" style="2" customWidth="1"/>
    <col min="39" max="39" width="0.875" style="2" hidden="1" customWidth="1"/>
    <col min="40" max="40" width="4" style="2" hidden="1" customWidth="1"/>
    <col min="41" max="41" width="7.875" style="2" hidden="1" customWidth="1"/>
    <col min="42" max="43" width="0" style="2" hidden="1" customWidth="1"/>
    <col min="44" max="16384" width="9" style="2"/>
  </cols>
  <sheetData>
    <row r="1" spans="1:41" ht="24.95" customHeight="1" thickBot="1">
      <c r="A1" s="1"/>
      <c r="B1" s="564" t="s">
        <v>71</v>
      </c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566"/>
      <c r="V1" s="567"/>
      <c r="W1" s="567"/>
      <c r="X1" s="567"/>
      <c r="Y1" s="567"/>
      <c r="Z1" s="567"/>
      <c r="AB1" s="282" t="s">
        <v>11</v>
      </c>
      <c r="AC1" s="282"/>
      <c r="AD1" s="282"/>
      <c r="AE1" s="282"/>
      <c r="AF1" s="561" t="str">
        <f ca="1">'入力シート兼事業者（控）'!$AF$2</f>
        <v>0001-87485</v>
      </c>
      <c r="AG1" s="562"/>
      <c r="AH1" s="562"/>
      <c r="AI1" s="562"/>
      <c r="AJ1" s="562"/>
      <c r="AK1" s="562"/>
      <c r="AL1" s="563"/>
      <c r="AM1" s="1"/>
      <c r="AN1" s="284"/>
      <c r="AO1" s="284"/>
    </row>
    <row r="2" spans="1:41" ht="18.9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1"/>
      <c r="AH2" s="1"/>
      <c r="AI2" s="1"/>
      <c r="AJ2" s="1"/>
      <c r="AK2" s="1"/>
      <c r="AL2" s="1"/>
      <c r="AM2" s="1"/>
      <c r="AN2" s="1"/>
      <c r="AO2" s="1"/>
    </row>
    <row r="3" spans="1:41" ht="18" customHeight="1">
      <c r="A3" s="1"/>
      <c r="B3" s="286" t="s">
        <v>16</v>
      </c>
      <c r="C3" s="287"/>
      <c r="D3" s="287"/>
      <c r="E3" s="287"/>
      <c r="F3" s="287"/>
      <c r="G3" s="288"/>
      <c r="H3" s="147" t="s">
        <v>74</v>
      </c>
      <c r="I3" s="148"/>
      <c r="J3" s="148"/>
      <c r="K3" s="148"/>
      <c r="L3" s="148"/>
      <c r="M3" s="149"/>
      <c r="N3" s="289" t="s">
        <v>10</v>
      </c>
      <c r="O3" s="289"/>
      <c r="P3" s="289"/>
      <c r="Q3" s="289"/>
      <c r="R3" s="289"/>
      <c r="S3" s="289"/>
      <c r="T3" s="289"/>
      <c r="V3" s="147" t="s">
        <v>7</v>
      </c>
      <c r="W3" s="148"/>
      <c r="X3" s="148"/>
      <c r="Y3" s="147" t="s">
        <v>1</v>
      </c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9"/>
      <c r="AM3" s="1"/>
    </row>
    <row r="4" spans="1:41" ht="20.100000000000001" customHeight="1">
      <c r="A4" s="1"/>
      <c r="B4" s="571">
        <f>'入力シート兼事業者（控）'!B7</f>
        <v>0</v>
      </c>
      <c r="C4" s="572"/>
      <c r="D4" s="572"/>
      <c r="E4" s="572"/>
      <c r="F4" s="572"/>
      <c r="G4" s="573"/>
      <c r="H4" s="571">
        <f ca="1">J11</f>
        <v>0</v>
      </c>
      <c r="I4" s="572"/>
      <c r="J4" s="572"/>
      <c r="K4" s="572"/>
      <c r="L4" s="572"/>
      <c r="M4" s="573"/>
      <c r="N4" s="574">
        <f ca="1">IFERROR(B4+H4,"")</f>
        <v>0</v>
      </c>
      <c r="O4" s="575"/>
      <c r="P4" s="575"/>
      <c r="Q4" s="575"/>
      <c r="R4" s="575"/>
      <c r="S4" s="575"/>
      <c r="T4" s="576"/>
      <c r="V4" s="568">
        <f>'入力シート兼事業者（控）'!$V$7</f>
        <v>0</v>
      </c>
      <c r="W4" s="569"/>
      <c r="X4" s="569"/>
      <c r="Y4" s="398">
        <f>'入力シート兼事業者（控）'!$Y$7</f>
        <v>0</v>
      </c>
      <c r="Z4" s="399"/>
      <c r="AA4" s="399"/>
      <c r="AB4" s="399"/>
      <c r="AC4" s="399"/>
      <c r="AD4" s="399"/>
      <c r="AE4" s="399"/>
      <c r="AF4" s="399"/>
      <c r="AG4" s="399"/>
      <c r="AH4" s="399"/>
      <c r="AI4" s="399"/>
      <c r="AJ4" s="399"/>
      <c r="AK4" s="399"/>
      <c r="AL4" s="570"/>
      <c r="AM4" s="1"/>
    </row>
    <row r="5" spans="1:41" ht="9.9499999999999993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"/>
      <c r="N5" s="3"/>
      <c r="O5" s="3"/>
      <c r="P5" s="3"/>
      <c r="Q5" s="3"/>
      <c r="R5" s="3"/>
      <c r="S5" s="3"/>
      <c r="T5" s="3"/>
      <c r="U5" s="3"/>
      <c r="AF5" s="3"/>
      <c r="AG5" s="1"/>
      <c r="AH5" s="1"/>
      <c r="AI5" s="1"/>
      <c r="AJ5" s="1"/>
      <c r="AK5" s="1"/>
      <c r="AL5" s="1"/>
      <c r="AM5" s="1"/>
    </row>
    <row r="6" spans="1:41" ht="17.100000000000001" customHeight="1">
      <c r="A6" s="1"/>
      <c r="B6" s="2" t="s">
        <v>28</v>
      </c>
      <c r="V6" s="250" t="s">
        <v>15</v>
      </c>
      <c r="W6" s="250"/>
      <c r="X6" s="250"/>
      <c r="Y6" s="250"/>
      <c r="AM6" s="1"/>
    </row>
    <row r="7" spans="1:41" ht="17.100000000000001" customHeight="1">
      <c r="A7" s="1"/>
      <c r="B7" s="577" t="s">
        <v>6</v>
      </c>
      <c r="C7" s="578"/>
      <c r="D7" s="578"/>
      <c r="E7" s="579"/>
      <c r="F7" s="532" t="s">
        <v>20</v>
      </c>
      <c r="G7" s="533"/>
      <c r="H7" s="533"/>
      <c r="I7" s="533"/>
      <c r="J7" s="532" t="s">
        <v>8</v>
      </c>
      <c r="K7" s="533"/>
      <c r="L7" s="533"/>
      <c r="M7" s="533"/>
      <c r="N7" s="538"/>
      <c r="V7" s="260" t="s">
        <v>13</v>
      </c>
      <c r="W7" s="261"/>
      <c r="X7" s="261"/>
      <c r="Y7" s="554">
        <f>'入力シート兼事業者（控）'!$Y$10</f>
        <v>0</v>
      </c>
      <c r="Z7" s="555"/>
      <c r="AA7" s="555"/>
      <c r="AB7" s="555"/>
      <c r="AC7" s="555"/>
      <c r="AD7" s="260" t="s">
        <v>73</v>
      </c>
      <c r="AE7" s="261"/>
      <c r="AF7" s="261"/>
      <c r="AG7" s="543">
        <f>'入力シート兼事業者（控）'!$AG$10</f>
        <v>0</v>
      </c>
      <c r="AH7" s="544"/>
      <c r="AI7" s="544"/>
      <c r="AJ7" s="544"/>
      <c r="AK7" s="544"/>
      <c r="AL7" s="545"/>
      <c r="AM7" s="1"/>
    </row>
    <row r="8" spans="1:41" ht="17.100000000000001" customHeight="1">
      <c r="A8" s="1"/>
      <c r="B8" s="221">
        <f>'入力シート兼事業者（控）'!B11</f>
        <v>0</v>
      </c>
      <c r="C8" s="222"/>
      <c r="D8" s="222"/>
      <c r="E8" s="223"/>
      <c r="F8" s="534">
        <f ca="1">'入力シート兼事業者（控）'!F11</f>
        <v>0</v>
      </c>
      <c r="G8" s="535"/>
      <c r="H8" s="535"/>
      <c r="I8" s="535"/>
      <c r="J8" s="534">
        <f ca="1">'入力シート兼事業者（控）'!K11</f>
        <v>0</v>
      </c>
      <c r="K8" s="535"/>
      <c r="L8" s="535"/>
      <c r="M8" s="535"/>
      <c r="N8" s="539"/>
      <c r="U8" s="14"/>
      <c r="V8" s="230" t="s">
        <v>14</v>
      </c>
      <c r="W8" s="231"/>
      <c r="X8" s="231"/>
      <c r="Y8" s="558">
        <f>'入力シート兼事業者（控）'!Y11</f>
        <v>0</v>
      </c>
      <c r="Z8" s="559"/>
      <c r="AA8" s="559"/>
      <c r="AB8" s="559"/>
      <c r="AC8" s="559"/>
      <c r="AD8" s="559"/>
      <c r="AE8" s="559"/>
      <c r="AF8" s="559"/>
      <c r="AG8" s="559"/>
      <c r="AH8" s="559"/>
      <c r="AI8" s="559"/>
      <c r="AJ8" s="559"/>
      <c r="AK8" s="559"/>
      <c r="AL8" s="560"/>
      <c r="AM8" s="1"/>
    </row>
    <row r="9" spans="1:41" ht="17.100000000000001" customHeight="1">
      <c r="A9" s="1"/>
      <c r="B9" s="238">
        <f>'入力シート兼事業者（控）'!B12</f>
        <v>0</v>
      </c>
      <c r="C9" s="239"/>
      <c r="D9" s="239"/>
      <c r="E9" s="240"/>
      <c r="F9" s="536">
        <f>'入力シート兼事業者（控）'!F12</f>
        <v>0</v>
      </c>
      <c r="G9" s="537"/>
      <c r="H9" s="537"/>
      <c r="I9" s="537"/>
      <c r="J9" s="540">
        <f>'入力シート兼事業者（控）'!K12</f>
        <v>0</v>
      </c>
      <c r="K9" s="541"/>
      <c r="L9" s="541"/>
      <c r="M9" s="541"/>
      <c r="N9" s="542"/>
      <c r="U9" s="14"/>
      <c r="V9" s="556"/>
      <c r="W9" s="557"/>
      <c r="X9" s="557"/>
      <c r="Y9" s="590">
        <f>'入力シート兼事業者（控）'!Y12</f>
        <v>0</v>
      </c>
      <c r="Z9" s="591"/>
      <c r="AA9" s="591"/>
      <c r="AB9" s="591"/>
      <c r="AC9" s="591"/>
      <c r="AD9" s="591"/>
      <c r="AE9" s="591"/>
      <c r="AF9" s="591"/>
      <c r="AG9" s="591"/>
      <c r="AH9" s="591"/>
      <c r="AI9" s="591"/>
      <c r="AJ9" s="591"/>
      <c r="AK9" s="591"/>
      <c r="AL9" s="592"/>
      <c r="AM9" s="1"/>
    </row>
    <row r="10" spans="1:41" ht="17.100000000000001" customHeight="1" thickBot="1">
      <c r="A10" s="1"/>
      <c r="B10" s="190" t="str">
        <f>'入力シート兼事業者（控）'!B13</f>
        <v>対象外</v>
      </c>
      <c r="C10" s="191"/>
      <c r="D10" s="191"/>
      <c r="E10" s="192"/>
      <c r="F10" s="580" t="str">
        <f ca="1">'入力シート兼事業者（控）'!F13</f>
        <v/>
      </c>
      <c r="G10" s="581"/>
      <c r="H10" s="581"/>
      <c r="I10" s="581"/>
      <c r="J10" s="584" t="str">
        <f>'入力シート兼事業者（控）'!K13</f>
        <v>－</v>
      </c>
      <c r="K10" s="585"/>
      <c r="L10" s="585"/>
      <c r="M10" s="585"/>
      <c r="N10" s="586"/>
      <c r="U10" s="14"/>
      <c r="V10" s="546" t="s">
        <v>26</v>
      </c>
      <c r="W10" s="547"/>
      <c r="X10" s="547"/>
      <c r="Y10" s="550">
        <f>'入力シート兼事業者（控）'!$Y$13</f>
        <v>0</v>
      </c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48" t="s">
        <v>25</v>
      </c>
      <c r="AL10" s="549"/>
      <c r="AM10" s="1"/>
    </row>
    <row r="11" spans="1:41" ht="17.100000000000001" customHeight="1" thickTop="1">
      <c r="A11" s="1"/>
      <c r="B11" s="211" t="str">
        <f>'入力シート兼事業者（控）'!B14</f>
        <v>合計</v>
      </c>
      <c r="C11" s="212"/>
      <c r="D11" s="212"/>
      <c r="E11" s="213"/>
      <c r="F11" s="582">
        <f>'入力シート兼事業者（控）'!F14</f>
        <v>0</v>
      </c>
      <c r="G11" s="583"/>
      <c r="H11" s="583"/>
      <c r="I11" s="583"/>
      <c r="J11" s="587">
        <f ca="1">'入力シート兼事業者（控）'!K14</f>
        <v>0</v>
      </c>
      <c r="K11" s="588"/>
      <c r="L11" s="588"/>
      <c r="M11" s="588"/>
      <c r="N11" s="589"/>
      <c r="U11" s="14"/>
      <c r="V11" s="201"/>
      <c r="W11" s="202"/>
      <c r="X11" s="202"/>
      <c r="Y11" s="552"/>
      <c r="Z11" s="553"/>
      <c r="AA11" s="553"/>
      <c r="AB11" s="553"/>
      <c r="AC11" s="553"/>
      <c r="AD11" s="553"/>
      <c r="AE11" s="553"/>
      <c r="AF11" s="553"/>
      <c r="AG11" s="553"/>
      <c r="AH11" s="553"/>
      <c r="AI11" s="553"/>
      <c r="AJ11" s="553"/>
      <c r="AK11" s="209"/>
      <c r="AL11" s="210"/>
      <c r="AM11" s="1"/>
    </row>
    <row r="12" spans="1:41" ht="15.95" customHeight="1">
      <c r="A12" s="1"/>
      <c r="V12" s="47" t="str">
        <f>'入力シート兼事業者（控）'!$V$15</f>
        <v>※法人の方は社印・個人事業主の方は代表者の印を押印して下さい。</v>
      </c>
      <c r="AM12" s="1"/>
    </row>
    <row r="13" spans="1:41" ht="15.95" customHeight="1">
      <c r="A13" s="1"/>
      <c r="B13" s="177" t="s">
        <v>95</v>
      </c>
      <c r="C13" s="178"/>
      <c r="D13" s="178"/>
      <c r="E13" s="179"/>
      <c r="F13" s="513" t="str">
        <f>'入力シート兼事業者（控）'!$F$16</f>
        <v>　</v>
      </c>
      <c r="G13" s="514"/>
      <c r="H13" s="514"/>
      <c r="I13" s="514"/>
      <c r="J13" s="515"/>
      <c r="K13" s="177" t="s">
        <v>97</v>
      </c>
      <c r="L13" s="178"/>
      <c r="M13" s="178"/>
      <c r="N13" s="178"/>
      <c r="O13" s="179"/>
      <c r="P13" s="516" t="str">
        <f>'入力シート兼事業者（控）'!$P$16</f>
        <v>　</v>
      </c>
      <c r="Q13" s="517"/>
      <c r="R13" s="517"/>
      <c r="S13" s="517"/>
      <c r="T13" s="518"/>
      <c r="AM13" s="1"/>
    </row>
    <row r="14" spans="1:41" ht="9.9499999999999993" customHeight="1" thickBot="1">
      <c r="A14" s="1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7"/>
      <c r="N14" s="7"/>
      <c r="O14" s="7"/>
      <c r="P14" s="7"/>
      <c r="Q14" s="7"/>
      <c r="R14" s="7"/>
      <c r="S14" s="7"/>
      <c r="T14" s="7"/>
      <c r="U14" s="7"/>
      <c r="V14" s="67">
        <v>0</v>
      </c>
      <c r="W14" s="8"/>
      <c r="X14" s="8"/>
      <c r="Y14" s="8"/>
      <c r="Z14" s="8"/>
      <c r="AA14" s="8"/>
      <c r="AB14" s="8"/>
      <c r="AC14" s="8"/>
      <c r="AD14" s="8"/>
      <c r="AE14" s="8"/>
      <c r="AF14" s="7"/>
      <c r="AG14" s="6"/>
      <c r="AH14" s="6"/>
      <c r="AI14" s="6"/>
      <c r="AJ14" s="6"/>
      <c r="AK14" s="6"/>
      <c r="AL14" s="6"/>
      <c r="AM14" s="1"/>
    </row>
    <row r="15" spans="1:41" ht="9.9499999999999993" customHeight="1" thickTop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3"/>
      <c r="N15" s="3"/>
      <c r="O15" s="3"/>
      <c r="P15" s="3"/>
      <c r="Q15" s="3"/>
      <c r="R15" s="3"/>
      <c r="S15" s="3"/>
      <c r="T15" s="3"/>
      <c r="U15" s="3"/>
      <c r="AF15" s="3"/>
      <c r="AG15" s="1"/>
      <c r="AH15" s="1"/>
      <c r="AI15" s="1"/>
      <c r="AJ15" s="1"/>
      <c r="AK15" s="1"/>
      <c r="AL15" s="1"/>
      <c r="AM15" s="1"/>
    </row>
    <row r="16" spans="1:41" ht="20.100000000000001" customHeight="1">
      <c r="A16" s="4"/>
      <c r="B16" s="494" t="s">
        <v>0</v>
      </c>
      <c r="C16" s="495"/>
      <c r="D16" s="495"/>
      <c r="E16" s="496"/>
      <c r="F16" s="497">
        <f>'入力シート兼事業者（控）'!$G$20</f>
        <v>0</v>
      </c>
      <c r="G16" s="497"/>
      <c r="H16" s="497"/>
      <c r="I16" s="497"/>
      <c r="J16" s="497"/>
      <c r="K16" s="497"/>
      <c r="L16" s="497"/>
      <c r="M16" s="497"/>
      <c r="N16" s="498"/>
      <c r="AM16" s="1"/>
    </row>
    <row r="17" spans="1:41" ht="5.0999999999999996" customHeight="1">
      <c r="A17" s="4"/>
      <c r="AM17" s="1"/>
    </row>
    <row r="18" spans="1:41" ht="20.100000000000001" customHeight="1">
      <c r="B18" s="1" t="s">
        <v>23</v>
      </c>
      <c r="AM18" s="1"/>
    </row>
    <row r="19" spans="1:41" ht="15.95" customHeight="1">
      <c r="A19" s="4"/>
      <c r="B19" s="147" t="s">
        <v>30</v>
      </c>
      <c r="C19" s="148"/>
      <c r="D19" s="148"/>
      <c r="E19" s="149"/>
      <c r="F19" s="377">
        <f>'入力シート兼事業者（控）'!$G$23</f>
        <v>0</v>
      </c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 s="378"/>
      <c r="R19" s="378"/>
      <c r="S19" s="378"/>
      <c r="T19" s="378"/>
      <c r="U19" s="378"/>
      <c r="V19" s="378"/>
      <c r="W19" s="378"/>
      <c r="X19" s="379"/>
      <c r="AC19" s="147" t="s">
        <v>24</v>
      </c>
      <c r="AD19" s="148"/>
      <c r="AE19" s="148"/>
      <c r="AF19" s="149"/>
      <c r="AG19" s="160" t="s">
        <v>22</v>
      </c>
      <c r="AH19" s="161"/>
      <c r="AI19" s="161"/>
      <c r="AJ19" s="161"/>
      <c r="AK19" s="161"/>
      <c r="AL19" s="162"/>
    </row>
    <row r="20" spans="1:41" ht="15.95" customHeight="1">
      <c r="A20" s="4"/>
      <c r="B20" s="519" t="str">
        <f>'入力シート兼事業者（控）'!B24</f>
        <v>工事コード</v>
      </c>
      <c r="C20" s="520"/>
      <c r="D20" s="520"/>
      <c r="E20" s="521"/>
      <c r="F20" s="522">
        <f>'入力シート兼事業者（控）'!$G$24</f>
        <v>0</v>
      </c>
      <c r="G20" s="523"/>
      <c r="H20" s="523"/>
      <c r="I20" s="523"/>
      <c r="J20" s="524" t="s">
        <v>32</v>
      </c>
      <c r="K20" s="525"/>
      <c r="L20" s="525"/>
      <c r="M20" s="526" t="str">
        <f>LEFTB('入力シート兼事業者（控）'!$G$22,48)</f>
        <v/>
      </c>
      <c r="N20" s="527"/>
      <c r="O20" s="527"/>
      <c r="P20" s="527"/>
      <c r="Q20" s="527"/>
      <c r="R20" s="527"/>
      <c r="S20" s="527"/>
      <c r="T20" s="527"/>
      <c r="U20" s="527"/>
      <c r="V20" s="527"/>
      <c r="W20" s="527"/>
      <c r="X20" s="528"/>
      <c r="AC20" s="380">
        <f>'入力シート兼事業者（控）'!AC24</f>
        <v>0</v>
      </c>
      <c r="AD20" s="381"/>
      <c r="AE20" s="381"/>
      <c r="AF20" s="382"/>
      <c r="AG20" s="529">
        <f>'入力シート兼事業者（控）'!AG24</f>
        <v>0</v>
      </c>
      <c r="AH20" s="530"/>
      <c r="AI20" s="530"/>
      <c r="AJ20" s="530"/>
      <c r="AK20" s="530"/>
      <c r="AL20" s="531"/>
    </row>
    <row r="21" spans="1:41" ht="9.9499999999999993" customHeight="1">
      <c r="A21" s="4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</row>
    <row r="22" spans="1:41" ht="15.95" customHeight="1">
      <c r="A22" s="1"/>
      <c r="B22" s="141" t="s">
        <v>49</v>
      </c>
      <c r="C22" s="141"/>
      <c r="D22" s="141"/>
      <c r="E22" s="141"/>
      <c r="F22" s="383"/>
      <c r="G22" s="383"/>
      <c r="H22" s="383"/>
      <c r="I22" s="383"/>
      <c r="J22" s="383"/>
      <c r="K22" s="383"/>
      <c r="L22" s="383"/>
      <c r="M22" s="383"/>
      <c r="N22" s="383"/>
      <c r="O22" s="383"/>
      <c r="P22" s="383"/>
      <c r="Q22" s="383"/>
      <c r="R22" s="383"/>
      <c r="S22" s="383"/>
      <c r="T22" s="383"/>
      <c r="U22" s="383"/>
      <c r="V22" s="383"/>
      <c r="W22" s="383"/>
      <c r="X22" s="383"/>
      <c r="Y22" s="383"/>
      <c r="Z22" s="383"/>
    </row>
    <row r="23" spans="1:41" ht="15.95" customHeight="1">
      <c r="A23" s="1"/>
      <c r="B23" s="38" t="s">
        <v>5</v>
      </c>
      <c r="C23" s="144" t="s">
        <v>17</v>
      </c>
      <c r="D23" s="145"/>
      <c r="E23" s="145"/>
      <c r="F23" s="144" t="s">
        <v>18</v>
      </c>
      <c r="G23" s="145"/>
      <c r="H23" s="145"/>
      <c r="I23" s="145"/>
      <c r="J23" s="146"/>
      <c r="K23" s="144" t="s">
        <v>79</v>
      </c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4" t="s">
        <v>2</v>
      </c>
      <c r="Y23" s="145"/>
      <c r="Z23" s="146"/>
      <c r="AA23" s="144" t="s">
        <v>3</v>
      </c>
      <c r="AB23" s="146"/>
      <c r="AC23" s="144" t="s">
        <v>4</v>
      </c>
      <c r="AD23" s="145"/>
      <c r="AE23" s="145"/>
      <c r="AF23" s="146"/>
      <c r="AG23" s="144" t="s">
        <v>6</v>
      </c>
      <c r="AH23" s="146"/>
      <c r="AI23" s="144" t="s">
        <v>19</v>
      </c>
      <c r="AJ23" s="145"/>
      <c r="AK23" s="145"/>
      <c r="AL23" s="146"/>
    </row>
    <row r="24" spans="1:41" ht="15.95" customHeight="1">
      <c r="A24" s="1"/>
      <c r="B24" s="39">
        <v>1</v>
      </c>
      <c r="C24" s="499">
        <f>'入力シート兼事業者（控）'!C27</f>
        <v>0</v>
      </c>
      <c r="D24" s="500"/>
      <c r="E24" s="500"/>
      <c r="F24" s="501">
        <f>'入力シート兼事業者（控）'!F27</f>
        <v>0</v>
      </c>
      <c r="G24" s="502"/>
      <c r="H24" s="502"/>
      <c r="I24" s="502"/>
      <c r="J24" s="503"/>
      <c r="K24" s="501">
        <f>'入力シート兼事業者（控）'!K27</f>
        <v>0</v>
      </c>
      <c r="L24" s="502"/>
      <c r="M24" s="502"/>
      <c r="N24" s="502"/>
      <c r="O24" s="502"/>
      <c r="P24" s="502"/>
      <c r="Q24" s="502"/>
      <c r="R24" s="502"/>
      <c r="S24" s="502"/>
      <c r="T24" s="502"/>
      <c r="U24" s="502"/>
      <c r="V24" s="502"/>
      <c r="W24" s="502"/>
      <c r="X24" s="511">
        <f>ROUNDDOWN('入力シート兼事業者（控）'!X27,0)</f>
        <v>0</v>
      </c>
      <c r="Y24" s="512"/>
      <c r="Z24" s="60" t="str">
        <f>IF('入力シート兼事業者（控）'!$AN$25=TRUE,'入力シート兼事業者（控）'!AS27,"")</f>
        <v/>
      </c>
      <c r="AA24" s="504">
        <f>'入力シート兼事業者（控）'!AA27</f>
        <v>0</v>
      </c>
      <c r="AB24" s="505"/>
      <c r="AC24" s="491">
        <f>ROUNDDOWN('入力シート兼事業者（控）'!AC27,0)</f>
        <v>0</v>
      </c>
      <c r="AD24" s="492"/>
      <c r="AE24" s="493"/>
      <c r="AF24" s="43" t="str">
        <f>IF('入力シート兼事業者（控）'!$AO$25=TRUE,'入力シート兼事業者（控）'!AU27,"")</f>
        <v/>
      </c>
      <c r="AG24" s="506">
        <f>'入力シート兼事業者（控）'!AG27</f>
        <v>0</v>
      </c>
      <c r="AH24" s="507"/>
      <c r="AI24" s="508" t="str">
        <f>'入力シート兼事業者（控）'!AI27</f>
        <v/>
      </c>
      <c r="AJ24" s="509"/>
      <c r="AK24" s="509"/>
      <c r="AL24" s="510"/>
    </row>
    <row r="25" spans="1:41" ht="15.95" customHeight="1">
      <c r="A25" s="5"/>
      <c r="B25" s="40">
        <v>2</v>
      </c>
      <c r="C25" s="462" t="str">
        <f>IF('入力シート兼事業者（控）'!C28="","",'入力シート兼事業者（控）'!C28)</f>
        <v/>
      </c>
      <c r="D25" s="463"/>
      <c r="E25" s="463"/>
      <c r="F25" s="488">
        <f>'入力シート兼事業者（控）'!F28</f>
        <v>0</v>
      </c>
      <c r="G25" s="489"/>
      <c r="H25" s="489"/>
      <c r="I25" s="489"/>
      <c r="J25" s="490"/>
      <c r="K25" s="458">
        <f>'入力シート兼事業者（控）'!K28</f>
        <v>0</v>
      </c>
      <c r="L25" s="450"/>
      <c r="M25" s="450"/>
      <c r="N25" s="450"/>
      <c r="O25" s="450"/>
      <c r="P25" s="450"/>
      <c r="Q25" s="450"/>
      <c r="R25" s="450"/>
      <c r="S25" s="450"/>
      <c r="T25" s="450"/>
      <c r="U25" s="450"/>
      <c r="V25" s="450"/>
      <c r="W25" s="450"/>
      <c r="X25" s="456">
        <f>ROUNDDOWN('入力シート兼事業者（控）'!X28,0)</f>
        <v>0</v>
      </c>
      <c r="Y25" s="457"/>
      <c r="Z25" s="61" t="str">
        <f>IF('入力シート兼事業者（控）'!$AN$25=TRUE,'入力シート兼事業者（控）'!AS28,"")</f>
        <v/>
      </c>
      <c r="AA25" s="452">
        <f>'入力シート兼事業者（控）'!AA28</f>
        <v>0</v>
      </c>
      <c r="AB25" s="453"/>
      <c r="AC25" s="459">
        <f>ROUNDDOWN('入力シート兼事業者（控）'!AC28,0)</f>
        <v>0</v>
      </c>
      <c r="AD25" s="460"/>
      <c r="AE25" s="461"/>
      <c r="AF25" s="44" t="str">
        <f>IF('入力シート兼事業者（控）'!$AO$25=TRUE,'入力シート兼事業者（控）'!AU28,"")</f>
        <v/>
      </c>
      <c r="AG25" s="454">
        <f>'入力シート兼事業者（控）'!AG28</f>
        <v>0</v>
      </c>
      <c r="AH25" s="455"/>
      <c r="AI25" s="446" t="str">
        <f>'入力シート兼事業者（控）'!AI28</f>
        <v/>
      </c>
      <c r="AJ25" s="447"/>
      <c r="AK25" s="447"/>
      <c r="AL25" s="448"/>
      <c r="AN25" s="5"/>
      <c r="AO25" s="5"/>
    </row>
    <row r="26" spans="1:41" ht="15.95" customHeight="1">
      <c r="A26" s="5"/>
      <c r="B26" s="40">
        <v>3</v>
      </c>
      <c r="C26" s="462" t="str">
        <f>IF('入力シート兼事業者（控）'!C29="","",'入力シート兼事業者（控）'!C29)</f>
        <v/>
      </c>
      <c r="D26" s="463"/>
      <c r="E26" s="463"/>
      <c r="F26" s="449">
        <f>'入力シート兼事業者（控）'!F29</f>
        <v>0</v>
      </c>
      <c r="G26" s="450"/>
      <c r="H26" s="450"/>
      <c r="I26" s="450"/>
      <c r="J26" s="451"/>
      <c r="K26" s="458">
        <f>'入力シート兼事業者（控）'!K29</f>
        <v>0</v>
      </c>
      <c r="L26" s="450"/>
      <c r="M26" s="450"/>
      <c r="N26" s="450"/>
      <c r="O26" s="450"/>
      <c r="P26" s="450"/>
      <c r="Q26" s="450"/>
      <c r="R26" s="450"/>
      <c r="S26" s="450"/>
      <c r="T26" s="450"/>
      <c r="U26" s="450"/>
      <c r="V26" s="450"/>
      <c r="W26" s="450"/>
      <c r="X26" s="456">
        <f>ROUNDDOWN('入力シート兼事業者（控）'!X29,0)</f>
        <v>0</v>
      </c>
      <c r="Y26" s="457"/>
      <c r="Z26" s="61" t="str">
        <f>IF('入力シート兼事業者（控）'!$AN$25=TRUE,'入力シート兼事業者（控）'!AS29,"")</f>
        <v/>
      </c>
      <c r="AA26" s="452">
        <f>'入力シート兼事業者（控）'!AA29</f>
        <v>0</v>
      </c>
      <c r="AB26" s="453"/>
      <c r="AC26" s="459">
        <f>ROUNDDOWN('入力シート兼事業者（控）'!AC29,0)</f>
        <v>0</v>
      </c>
      <c r="AD26" s="460"/>
      <c r="AE26" s="461"/>
      <c r="AF26" s="44" t="str">
        <f>IF('入力シート兼事業者（控）'!$AO$25=TRUE,'入力シート兼事業者（控）'!AU29,"")</f>
        <v/>
      </c>
      <c r="AG26" s="454">
        <f>'入力シート兼事業者（控）'!AG29</f>
        <v>0</v>
      </c>
      <c r="AH26" s="455"/>
      <c r="AI26" s="446" t="str">
        <f>'入力シート兼事業者（控）'!AI29</f>
        <v/>
      </c>
      <c r="AJ26" s="447"/>
      <c r="AK26" s="447"/>
      <c r="AL26" s="448"/>
      <c r="AN26" s="5"/>
      <c r="AO26" s="5"/>
    </row>
    <row r="27" spans="1:41" ht="15.95" customHeight="1">
      <c r="A27" s="5"/>
      <c r="B27" s="40">
        <v>4</v>
      </c>
      <c r="C27" s="462" t="str">
        <f>IF('入力シート兼事業者（控）'!C30="","",'入力シート兼事業者（控）'!C30)</f>
        <v/>
      </c>
      <c r="D27" s="463"/>
      <c r="E27" s="463"/>
      <c r="F27" s="449">
        <f>'入力シート兼事業者（控）'!F30</f>
        <v>0</v>
      </c>
      <c r="G27" s="450"/>
      <c r="H27" s="450"/>
      <c r="I27" s="450"/>
      <c r="J27" s="451"/>
      <c r="K27" s="458">
        <f>'入力シート兼事業者（控）'!K30</f>
        <v>0</v>
      </c>
      <c r="L27" s="450"/>
      <c r="M27" s="450"/>
      <c r="N27" s="450"/>
      <c r="O27" s="450"/>
      <c r="P27" s="450"/>
      <c r="Q27" s="450"/>
      <c r="R27" s="450"/>
      <c r="S27" s="450"/>
      <c r="T27" s="450"/>
      <c r="U27" s="450"/>
      <c r="V27" s="450"/>
      <c r="W27" s="450"/>
      <c r="X27" s="456">
        <f>ROUNDDOWN('入力シート兼事業者（控）'!X30,0)</f>
        <v>0</v>
      </c>
      <c r="Y27" s="457"/>
      <c r="Z27" s="61" t="str">
        <f>IF('入力シート兼事業者（控）'!$AN$25=TRUE,'入力シート兼事業者（控）'!AS30,"")</f>
        <v/>
      </c>
      <c r="AA27" s="452">
        <f>'入力シート兼事業者（控）'!AA30</f>
        <v>0</v>
      </c>
      <c r="AB27" s="453"/>
      <c r="AC27" s="459">
        <f>ROUNDDOWN('入力シート兼事業者（控）'!AC30,0)</f>
        <v>0</v>
      </c>
      <c r="AD27" s="460"/>
      <c r="AE27" s="461"/>
      <c r="AF27" s="44" t="str">
        <f>IF('入力シート兼事業者（控）'!$AO$25=TRUE,'入力シート兼事業者（控）'!AU30,"")</f>
        <v/>
      </c>
      <c r="AG27" s="454">
        <f>'入力シート兼事業者（控）'!AG30</f>
        <v>0</v>
      </c>
      <c r="AH27" s="455"/>
      <c r="AI27" s="446" t="str">
        <f>'入力シート兼事業者（控）'!AI30</f>
        <v/>
      </c>
      <c r="AJ27" s="447"/>
      <c r="AK27" s="447"/>
      <c r="AL27" s="448"/>
      <c r="AN27" s="5"/>
      <c r="AO27" s="5"/>
    </row>
    <row r="28" spans="1:41" ht="15.95" customHeight="1">
      <c r="A28" s="5"/>
      <c r="B28" s="40">
        <v>5</v>
      </c>
      <c r="C28" s="462" t="str">
        <f>IF('入力シート兼事業者（控）'!C31="","",'入力シート兼事業者（控）'!C31)</f>
        <v/>
      </c>
      <c r="D28" s="463"/>
      <c r="E28" s="463"/>
      <c r="F28" s="449">
        <f>'入力シート兼事業者（控）'!F31</f>
        <v>0</v>
      </c>
      <c r="G28" s="450"/>
      <c r="H28" s="450"/>
      <c r="I28" s="450"/>
      <c r="J28" s="451"/>
      <c r="K28" s="458">
        <f>'入力シート兼事業者（控）'!K31</f>
        <v>0</v>
      </c>
      <c r="L28" s="450"/>
      <c r="M28" s="450"/>
      <c r="N28" s="450"/>
      <c r="O28" s="450"/>
      <c r="P28" s="450"/>
      <c r="Q28" s="450"/>
      <c r="R28" s="450"/>
      <c r="S28" s="450"/>
      <c r="T28" s="450"/>
      <c r="U28" s="450"/>
      <c r="V28" s="450"/>
      <c r="W28" s="450"/>
      <c r="X28" s="456">
        <f>ROUNDDOWN('入力シート兼事業者（控）'!X31,0)</f>
        <v>0</v>
      </c>
      <c r="Y28" s="457"/>
      <c r="Z28" s="61" t="str">
        <f>IF('入力シート兼事業者（控）'!$AN$25=TRUE,'入力シート兼事業者（控）'!AS31,"")</f>
        <v/>
      </c>
      <c r="AA28" s="452">
        <f>'入力シート兼事業者（控）'!AA31</f>
        <v>0</v>
      </c>
      <c r="AB28" s="453"/>
      <c r="AC28" s="459">
        <f>ROUNDDOWN('入力シート兼事業者（控）'!AC31,0)</f>
        <v>0</v>
      </c>
      <c r="AD28" s="460"/>
      <c r="AE28" s="461"/>
      <c r="AF28" s="44" t="str">
        <f>IF('入力シート兼事業者（控）'!$AO$25=TRUE,'入力シート兼事業者（控）'!AU31,"")</f>
        <v/>
      </c>
      <c r="AG28" s="454">
        <f>'入力シート兼事業者（控）'!AG31</f>
        <v>0</v>
      </c>
      <c r="AH28" s="455"/>
      <c r="AI28" s="446" t="str">
        <f>'入力シート兼事業者（控）'!AI31</f>
        <v/>
      </c>
      <c r="AJ28" s="447"/>
      <c r="AK28" s="447"/>
      <c r="AL28" s="448"/>
      <c r="AN28" s="5"/>
      <c r="AO28" s="5"/>
    </row>
    <row r="29" spans="1:41" ht="15.95" customHeight="1">
      <c r="A29" s="5"/>
      <c r="B29" s="40">
        <v>6</v>
      </c>
      <c r="C29" s="462" t="str">
        <f>IF('入力シート兼事業者（控）'!C32="","",'入力シート兼事業者（控）'!C32)</f>
        <v/>
      </c>
      <c r="D29" s="463"/>
      <c r="E29" s="463"/>
      <c r="F29" s="449">
        <f>'入力シート兼事業者（控）'!F32</f>
        <v>0</v>
      </c>
      <c r="G29" s="450"/>
      <c r="H29" s="450"/>
      <c r="I29" s="450"/>
      <c r="J29" s="451"/>
      <c r="K29" s="458">
        <f>'入力シート兼事業者（控）'!K32</f>
        <v>0</v>
      </c>
      <c r="L29" s="450"/>
      <c r="M29" s="450"/>
      <c r="N29" s="450"/>
      <c r="O29" s="450"/>
      <c r="P29" s="450"/>
      <c r="Q29" s="450"/>
      <c r="R29" s="450"/>
      <c r="S29" s="450"/>
      <c r="T29" s="450"/>
      <c r="U29" s="450"/>
      <c r="V29" s="450"/>
      <c r="W29" s="450"/>
      <c r="X29" s="456">
        <f>ROUNDDOWN('入力シート兼事業者（控）'!X32,0)</f>
        <v>0</v>
      </c>
      <c r="Y29" s="457"/>
      <c r="Z29" s="61" t="str">
        <f>IF('入力シート兼事業者（控）'!$AN$25=TRUE,'入力シート兼事業者（控）'!AS32,"")</f>
        <v/>
      </c>
      <c r="AA29" s="452">
        <f>'入力シート兼事業者（控）'!AA32</f>
        <v>0</v>
      </c>
      <c r="AB29" s="453"/>
      <c r="AC29" s="459">
        <f>ROUNDDOWN('入力シート兼事業者（控）'!AC32,0)</f>
        <v>0</v>
      </c>
      <c r="AD29" s="460"/>
      <c r="AE29" s="461"/>
      <c r="AF29" s="44" t="str">
        <f>IF('入力シート兼事業者（控）'!$AO$25=TRUE,'入力シート兼事業者（控）'!AU32,"")</f>
        <v/>
      </c>
      <c r="AG29" s="454">
        <f>'入力シート兼事業者（控）'!AG32</f>
        <v>0</v>
      </c>
      <c r="AH29" s="455"/>
      <c r="AI29" s="446" t="str">
        <f>'入力シート兼事業者（控）'!AI32</f>
        <v/>
      </c>
      <c r="AJ29" s="447"/>
      <c r="AK29" s="447"/>
      <c r="AL29" s="448"/>
      <c r="AN29" s="5"/>
      <c r="AO29" s="5"/>
    </row>
    <row r="30" spans="1:41" ht="15.95" customHeight="1">
      <c r="A30" s="5"/>
      <c r="B30" s="40">
        <v>7</v>
      </c>
      <c r="C30" s="462" t="str">
        <f>IF('入力シート兼事業者（控）'!C33="","",'入力シート兼事業者（控）'!C33)</f>
        <v/>
      </c>
      <c r="D30" s="463"/>
      <c r="E30" s="463"/>
      <c r="F30" s="449">
        <f>'入力シート兼事業者（控）'!F33</f>
        <v>0</v>
      </c>
      <c r="G30" s="450"/>
      <c r="H30" s="450"/>
      <c r="I30" s="450"/>
      <c r="J30" s="451"/>
      <c r="K30" s="458">
        <f>'入力シート兼事業者（控）'!K33</f>
        <v>0</v>
      </c>
      <c r="L30" s="450"/>
      <c r="M30" s="450"/>
      <c r="N30" s="450"/>
      <c r="O30" s="450"/>
      <c r="P30" s="450"/>
      <c r="Q30" s="450"/>
      <c r="R30" s="450"/>
      <c r="S30" s="450"/>
      <c r="T30" s="450"/>
      <c r="U30" s="450"/>
      <c r="V30" s="450"/>
      <c r="W30" s="450"/>
      <c r="X30" s="456">
        <f>ROUNDDOWN('入力シート兼事業者（控）'!X33,0)</f>
        <v>0</v>
      </c>
      <c r="Y30" s="457"/>
      <c r="Z30" s="61" t="str">
        <f>IF('入力シート兼事業者（控）'!$AN$25=TRUE,'入力シート兼事業者（控）'!AS33,"")</f>
        <v/>
      </c>
      <c r="AA30" s="452">
        <f>'入力シート兼事業者（控）'!AA33</f>
        <v>0</v>
      </c>
      <c r="AB30" s="453"/>
      <c r="AC30" s="459">
        <f>ROUNDDOWN('入力シート兼事業者（控）'!AC33,0)</f>
        <v>0</v>
      </c>
      <c r="AD30" s="460"/>
      <c r="AE30" s="461"/>
      <c r="AF30" s="44" t="str">
        <f>IF('入力シート兼事業者（控）'!$AO$25=TRUE,'入力シート兼事業者（控）'!AU33,"")</f>
        <v/>
      </c>
      <c r="AG30" s="454">
        <f>'入力シート兼事業者（控）'!AG33</f>
        <v>0</v>
      </c>
      <c r="AH30" s="455"/>
      <c r="AI30" s="446" t="str">
        <f>'入力シート兼事業者（控）'!AI33</f>
        <v/>
      </c>
      <c r="AJ30" s="447"/>
      <c r="AK30" s="447"/>
      <c r="AL30" s="448"/>
      <c r="AN30" s="5"/>
      <c r="AO30" s="5"/>
    </row>
    <row r="31" spans="1:41" ht="15.95" customHeight="1">
      <c r="A31" s="5"/>
      <c r="B31" s="40">
        <v>8</v>
      </c>
      <c r="C31" s="462" t="str">
        <f>IF('入力シート兼事業者（控）'!C34="","",'入力シート兼事業者（控）'!C34)</f>
        <v/>
      </c>
      <c r="D31" s="463"/>
      <c r="E31" s="463"/>
      <c r="F31" s="449">
        <f>'入力シート兼事業者（控）'!F34</f>
        <v>0</v>
      </c>
      <c r="G31" s="450"/>
      <c r="H31" s="450"/>
      <c r="I31" s="450"/>
      <c r="J31" s="451"/>
      <c r="K31" s="458">
        <f>'入力シート兼事業者（控）'!K34</f>
        <v>0</v>
      </c>
      <c r="L31" s="450"/>
      <c r="M31" s="450"/>
      <c r="N31" s="450"/>
      <c r="O31" s="450"/>
      <c r="P31" s="450"/>
      <c r="Q31" s="450"/>
      <c r="R31" s="450"/>
      <c r="S31" s="450"/>
      <c r="T31" s="450"/>
      <c r="U31" s="450"/>
      <c r="V31" s="450"/>
      <c r="W31" s="450"/>
      <c r="X31" s="456">
        <f>ROUNDDOWN('入力シート兼事業者（控）'!X34,0)</f>
        <v>0</v>
      </c>
      <c r="Y31" s="457"/>
      <c r="Z31" s="61" t="str">
        <f>IF('入力シート兼事業者（控）'!$AN$25=TRUE,'入力シート兼事業者（控）'!AS34,"")</f>
        <v/>
      </c>
      <c r="AA31" s="452">
        <f>'入力シート兼事業者（控）'!AA34</f>
        <v>0</v>
      </c>
      <c r="AB31" s="453"/>
      <c r="AC31" s="459">
        <f>ROUNDDOWN('入力シート兼事業者（控）'!AC34,0)</f>
        <v>0</v>
      </c>
      <c r="AD31" s="460"/>
      <c r="AE31" s="461"/>
      <c r="AF31" s="44" t="str">
        <f>IF('入力シート兼事業者（控）'!$AO$25=TRUE,'入力シート兼事業者（控）'!AU34,"")</f>
        <v/>
      </c>
      <c r="AG31" s="454">
        <f>'入力シート兼事業者（控）'!AG34</f>
        <v>0</v>
      </c>
      <c r="AH31" s="455"/>
      <c r="AI31" s="446" t="str">
        <f>'入力シート兼事業者（控）'!AI34</f>
        <v/>
      </c>
      <c r="AJ31" s="447"/>
      <c r="AK31" s="447"/>
      <c r="AL31" s="448"/>
      <c r="AN31" s="5"/>
      <c r="AO31" s="5"/>
    </row>
    <row r="32" spans="1:41" ht="15.95" customHeight="1">
      <c r="A32" s="5"/>
      <c r="B32" s="40">
        <v>9</v>
      </c>
      <c r="C32" s="462" t="str">
        <f>IF('入力シート兼事業者（控）'!C35="","",'入力シート兼事業者（控）'!C35)</f>
        <v/>
      </c>
      <c r="D32" s="463"/>
      <c r="E32" s="463"/>
      <c r="F32" s="449">
        <f>'入力シート兼事業者（控）'!F35</f>
        <v>0</v>
      </c>
      <c r="G32" s="450"/>
      <c r="H32" s="450"/>
      <c r="I32" s="450"/>
      <c r="J32" s="451"/>
      <c r="K32" s="458">
        <f>'入力シート兼事業者（控）'!K35</f>
        <v>0</v>
      </c>
      <c r="L32" s="450"/>
      <c r="M32" s="450"/>
      <c r="N32" s="450"/>
      <c r="O32" s="450"/>
      <c r="P32" s="450"/>
      <c r="Q32" s="450"/>
      <c r="R32" s="450"/>
      <c r="S32" s="450"/>
      <c r="T32" s="450"/>
      <c r="U32" s="450"/>
      <c r="V32" s="450"/>
      <c r="W32" s="450"/>
      <c r="X32" s="456">
        <f>ROUNDDOWN('入力シート兼事業者（控）'!X35,0)</f>
        <v>0</v>
      </c>
      <c r="Y32" s="457"/>
      <c r="Z32" s="61" t="str">
        <f>IF('入力シート兼事業者（控）'!$AN$25=TRUE,'入力シート兼事業者（控）'!AS35,"")</f>
        <v/>
      </c>
      <c r="AA32" s="452">
        <f>'入力シート兼事業者（控）'!AA35</f>
        <v>0</v>
      </c>
      <c r="AB32" s="453"/>
      <c r="AC32" s="459">
        <f>ROUNDDOWN('入力シート兼事業者（控）'!AC35,0)</f>
        <v>0</v>
      </c>
      <c r="AD32" s="460"/>
      <c r="AE32" s="461"/>
      <c r="AF32" s="44" t="str">
        <f>IF('入力シート兼事業者（控）'!$AO$25=TRUE,'入力シート兼事業者（控）'!AU35,"")</f>
        <v/>
      </c>
      <c r="AG32" s="454">
        <f>'入力シート兼事業者（控）'!AG35</f>
        <v>0</v>
      </c>
      <c r="AH32" s="455"/>
      <c r="AI32" s="446" t="str">
        <f>'入力シート兼事業者（控）'!AI35</f>
        <v/>
      </c>
      <c r="AJ32" s="447"/>
      <c r="AK32" s="447"/>
      <c r="AL32" s="448"/>
      <c r="AN32" s="5"/>
      <c r="AO32" s="5"/>
    </row>
    <row r="33" spans="1:41" ht="15.95" customHeight="1">
      <c r="A33" s="5"/>
      <c r="B33" s="40">
        <v>10</v>
      </c>
      <c r="C33" s="462" t="str">
        <f>IF('入力シート兼事業者（控）'!C36="","",'入力シート兼事業者（控）'!C36)</f>
        <v/>
      </c>
      <c r="D33" s="463"/>
      <c r="E33" s="463"/>
      <c r="F33" s="449">
        <f>'入力シート兼事業者（控）'!F36</f>
        <v>0</v>
      </c>
      <c r="G33" s="450"/>
      <c r="H33" s="450"/>
      <c r="I33" s="450"/>
      <c r="J33" s="451"/>
      <c r="K33" s="449">
        <f>'入力シート兼事業者（控）'!K36</f>
        <v>0</v>
      </c>
      <c r="L33" s="450"/>
      <c r="M33" s="450"/>
      <c r="N33" s="450"/>
      <c r="O33" s="450"/>
      <c r="P33" s="450"/>
      <c r="Q33" s="450"/>
      <c r="R33" s="450"/>
      <c r="S33" s="450"/>
      <c r="T33" s="450"/>
      <c r="U33" s="450"/>
      <c r="V33" s="450"/>
      <c r="W33" s="450"/>
      <c r="X33" s="456">
        <f>ROUNDDOWN('入力シート兼事業者（控）'!X36,0)</f>
        <v>0</v>
      </c>
      <c r="Y33" s="457"/>
      <c r="Z33" s="61" t="str">
        <f>IF('入力シート兼事業者（控）'!$AN$25=TRUE,'入力シート兼事業者（控）'!AS36,"")</f>
        <v/>
      </c>
      <c r="AA33" s="452">
        <f>'入力シート兼事業者（控）'!AA36</f>
        <v>0</v>
      </c>
      <c r="AB33" s="453"/>
      <c r="AC33" s="459">
        <f>ROUNDDOWN('入力シート兼事業者（控）'!AC36,0)</f>
        <v>0</v>
      </c>
      <c r="AD33" s="460"/>
      <c r="AE33" s="461"/>
      <c r="AF33" s="44" t="str">
        <f>IF('入力シート兼事業者（控）'!$AO$25=TRUE,'入力シート兼事業者（控）'!AU36,"")</f>
        <v/>
      </c>
      <c r="AG33" s="454">
        <f>'入力シート兼事業者（控）'!AG36</f>
        <v>0</v>
      </c>
      <c r="AH33" s="455"/>
      <c r="AI33" s="446" t="str">
        <f>'入力シート兼事業者（控）'!AI36</f>
        <v/>
      </c>
      <c r="AJ33" s="447"/>
      <c r="AK33" s="447"/>
      <c r="AL33" s="448"/>
      <c r="AN33" s="5"/>
      <c r="AO33" s="5"/>
    </row>
    <row r="34" spans="1:41" ht="15.95" customHeight="1">
      <c r="A34" s="5"/>
      <c r="B34" s="40">
        <v>11</v>
      </c>
      <c r="C34" s="462" t="str">
        <f>IF('入力シート兼事業者（控）'!C37="","",'入力シート兼事業者（控）'!C37)</f>
        <v/>
      </c>
      <c r="D34" s="463"/>
      <c r="E34" s="463"/>
      <c r="F34" s="449">
        <f>'入力シート兼事業者（控）'!F37</f>
        <v>0</v>
      </c>
      <c r="G34" s="450"/>
      <c r="H34" s="450"/>
      <c r="I34" s="450"/>
      <c r="J34" s="451"/>
      <c r="K34" s="449">
        <f>'入力シート兼事業者（控）'!K37</f>
        <v>0</v>
      </c>
      <c r="L34" s="450"/>
      <c r="M34" s="450"/>
      <c r="N34" s="450"/>
      <c r="O34" s="450"/>
      <c r="P34" s="450"/>
      <c r="Q34" s="450"/>
      <c r="R34" s="450"/>
      <c r="S34" s="450"/>
      <c r="T34" s="450"/>
      <c r="U34" s="450"/>
      <c r="V34" s="450"/>
      <c r="W34" s="450"/>
      <c r="X34" s="456">
        <f>ROUNDDOWN('入力シート兼事業者（控）'!X37,0)</f>
        <v>0</v>
      </c>
      <c r="Y34" s="457"/>
      <c r="Z34" s="61" t="str">
        <f>IF('入力シート兼事業者（控）'!$AN$25=TRUE,'入力シート兼事業者（控）'!AS37,"")</f>
        <v/>
      </c>
      <c r="AA34" s="452">
        <f>'入力シート兼事業者（控）'!AA37</f>
        <v>0</v>
      </c>
      <c r="AB34" s="453"/>
      <c r="AC34" s="459">
        <f>ROUNDDOWN('入力シート兼事業者（控）'!AC37,0)</f>
        <v>0</v>
      </c>
      <c r="AD34" s="460"/>
      <c r="AE34" s="461"/>
      <c r="AF34" s="44" t="str">
        <f>IF('入力シート兼事業者（控）'!$AO$25=TRUE,'入力シート兼事業者（控）'!AU37,"")</f>
        <v/>
      </c>
      <c r="AG34" s="454">
        <f>'入力シート兼事業者（控）'!AG37</f>
        <v>0</v>
      </c>
      <c r="AH34" s="455"/>
      <c r="AI34" s="446" t="str">
        <f>'入力シート兼事業者（控）'!AI37</f>
        <v/>
      </c>
      <c r="AJ34" s="447"/>
      <c r="AK34" s="447"/>
      <c r="AL34" s="448"/>
      <c r="AN34" s="5"/>
      <c r="AO34" s="5"/>
    </row>
    <row r="35" spans="1:41" ht="15.95" customHeight="1">
      <c r="A35" s="5"/>
      <c r="B35" s="40">
        <v>12</v>
      </c>
      <c r="C35" s="462" t="str">
        <f>IF('入力シート兼事業者（控）'!C38="","",'入力シート兼事業者（控）'!C38)</f>
        <v/>
      </c>
      <c r="D35" s="463"/>
      <c r="E35" s="463"/>
      <c r="F35" s="449">
        <f>'入力シート兼事業者（控）'!F38</f>
        <v>0</v>
      </c>
      <c r="G35" s="450"/>
      <c r="H35" s="450"/>
      <c r="I35" s="450"/>
      <c r="J35" s="451"/>
      <c r="K35" s="458">
        <f>'入力シート兼事業者（控）'!K38</f>
        <v>0</v>
      </c>
      <c r="L35" s="450"/>
      <c r="M35" s="450"/>
      <c r="N35" s="450"/>
      <c r="O35" s="450"/>
      <c r="P35" s="450"/>
      <c r="Q35" s="450"/>
      <c r="R35" s="450"/>
      <c r="S35" s="450"/>
      <c r="T35" s="450"/>
      <c r="U35" s="450"/>
      <c r="V35" s="450"/>
      <c r="W35" s="450"/>
      <c r="X35" s="456">
        <f>ROUNDDOWN('入力シート兼事業者（控）'!X38,0)</f>
        <v>0</v>
      </c>
      <c r="Y35" s="457"/>
      <c r="Z35" s="61" t="str">
        <f>IF('入力シート兼事業者（控）'!$AN$25=TRUE,'入力シート兼事業者（控）'!AS38,"")</f>
        <v/>
      </c>
      <c r="AA35" s="452">
        <f>'入力シート兼事業者（控）'!AA38</f>
        <v>0</v>
      </c>
      <c r="AB35" s="453"/>
      <c r="AC35" s="459">
        <f>ROUNDDOWN('入力シート兼事業者（控）'!AC38,0)</f>
        <v>0</v>
      </c>
      <c r="AD35" s="460"/>
      <c r="AE35" s="461"/>
      <c r="AF35" s="44" t="str">
        <f>IF('入力シート兼事業者（控）'!$AO$25=TRUE,'入力シート兼事業者（控）'!AU38,"")</f>
        <v/>
      </c>
      <c r="AG35" s="454">
        <f>'入力シート兼事業者（控）'!AG38</f>
        <v>0</v>
      </c>
      <c r="AH35" s="455"/>
      <c r="AI35" s="446" t="str">
        <f>'入力シート兼事業者（控）'!AI38</f>
        <v/>
      </c>
      <c r="AJ35" s="447"/>
      <c r="AK35" s="447"/>
      <c r="AL35" s="448"/>
      <c r="AN35" s="5"/>
      <c r="AO35" s="5"/>
    </row>
    <row r="36" spans="1:41" ht="15.95" customHeight="1">
      <c r="A36" s="5"/>
      <c r="B36" s="40">
        <v>13</v>
      </c>
      <c r="C36" s="462" t="str">
        <f>IF('入力シート兼事業者（控）'!C39="","",'入力シート兼事業者（控）'!C39)</f>
        <v/>
      </c>
      <c r="D36" s="463"/>
      <c r="E36" s="463"/>
      <c r="F36" s="449">
        <f>'入力シート兼事業者（控）'!F39</f>
        <v>0</v>
      </c>
      <c r="G36" s="450"/>
      <c r="H36" s="450"/>
      <c r="I36" s="450"/>
      <c r="J36" s="451"/>
      <c r="K36" s="458">
        <f>'入力シート兼事業者（控）'!K39</f>
        <v>0</v>
      </c>
      <c r="L36" s="450"/>
      <c r="M36" s="450"/>
      <c r="N36" s="450"/>
      <c r="O36" s="450"/>
      <c r="P36" s="450"/>
      <c r="Q36" s="450"/>
      <c r="R36" s="450"/>
      <c r="S36" s="450"/>
      <c r="T36" s="450"/>
      <c r="U36" s="450"/>
      <c r="V36" s="450"/>
      <c r="W36" s="450"/>
      <c r="X36" s="456">
        <f>ROUNDDOWN('入力シート兼事業者（控）'!X39,0)</f>
        <v>0</v>
      </c>
      <c r="Y36" s="457"/>
      <c r="Z36" s="61" t="str">
        <f>IF('入力シート兼事業者（控）'!$AN$25=TRUE,'入力シート兼事業者（控）'!AS39,"")</f>
        <v/>
      </c>
      <c r="AA36" s="452">
        <f>'入力シート兼事業者（控）'!AA39</f>
        <v>0</v>
      </c>
      <c r="AB36" s="453"/>
      <c r="AC36" s="459">
        <f>ROUNDDOWN('入力シート兼事業者（控）'!AC39,0)</f>
        <v>0</v>
      </c>
      <c r="AD36" s="460"/>
      <c r="AE36" s="461"/>
      <c r="AF36" s="44" t="str">
        <f>IF('入力シート兼事業者（控）'!$AO$25=TRUE,'入力シート兼事業者（控）'!AU39,"")</f>
        <v/>
      </c>
      <c r="AG36" s="454">
        <f>'入力シート兼事業者（控）'!AG39</f>
        <v>0</v>
      </c>
      <c r="AH36" s="455"/>
      <c r="AI36" s="446" t="str">
        <f>'入力シート兼事業者（控）'!AI39</f>
        <v/>
      </c>
      <c r="AJ36" s="447"/>
      <c r="AK36" s="447"/>
      <c r="AL36" s="448"/>
      <c r="AN36" s="5"/>
      <c r="AO36" s="5"/>
    </row>
    <row r="37" spans="1:41" ht="15.95" customHeight="1">
      <c r="A37" s="5"/>
      <c r="B37" s="40">
        <v>14</v>
      </c>
      <c r="C37" s="462" t="str">
        <f>IF('入力シート兼事業者（控）'!C40="","",'入力シート兼事業者（控）'!C40)</f>
        <v/>
      </c>
      <c r="D37" s="463"/>
      <c r="E37" s="463"/>
      <c r="F37" s="449">
        <f>'入力シート兼事業者（控）'!F40</f>
        <v>0</v>
      </c>
      <c r="G37" s="450"/>
      <c r="H37" s="450"/>
      <c r="I37" s="450"/>
      <c r="J37" s="451"/>
      <c r="K37" s="458">
        <f>'入力シート兼事業者（控）'!K40</f>
        <v>0</v>
      </c>
      <c r="L37" s="450"/>
      <c r="M37" s="450"/>
      <c r="N37" s="450"/>
      <c r="O37" s="450"/>
      <c r="P37" s="450"/>
      <c r="Q37" s="450"/>
      <c r="R37" s="450"/>
      <c r="S37" s="450"/>
      <c r="T37" s="450"/>
      <c r="U37" s="450"/>
      <c r="V37" s="450"/>
      <c r="W37" s="450"/>
      <c r="X37" s="456">
        <f>ROUNDDOWN('入力シート兼事業者（控）'!X40,0)</f>
        <v>0</v>
      </c>
      <c r="Y37" s="457"/>
      <c r="Z37" s="61" t="str">
        <f>IF('入力シート兼事業者（控）'!$AN$25=TRUE,'入力シート兼事業者（控）'!AS40,"")</f>
        <v/>
      </c>
      <c r="AA37" s="452">
        <f>'入力シート兼事業者（控）'!AA40</f>
        <v>0</v>
      </c>
      <c r="AB37" s="453"/>
      <c r="AC37" s="459">
        <f>ROUNDDOWN('入力シート兼事業者（控）'!AC40,0)</f>
        <v>0</v>
      </c>
      <c r="AD37" s="460"/>
      <c r="AE37" s="461"/>
      <c r="AF37" s="44" t="str">
        <f>IF('入力シート兼事業者（控）'!$AO$25=TRUE,'入力シート兼事業者（控）'!AU40,"")</f>
        <v/>
      </c>
      <c r="AG37" s="454">
        <f>'入力シート兼事業者（控）'!AG40</f>
        <v>0</v>
      </c>
      <c r="AH37" s="455"/>
      <c r="AI37" s="446" t="str">
        <f>'入力シート兼事業者（控）'!AI40</f>
        <v/>
      </c>
      <c r="AJ37" s="447"/>
      <c r="AK37" s="447"/>
      <c r="AL37" s="448"/>
      <c r="AN37" s="5"/>
      <c r="AO37" s="5"/>
    </row>
    <row r="38" spans="1:41" ht="15.95" customHeight="1">
      <c r="A38" s="5"/>
      <c r="B38" s="40">
        <v>15</v>
      </c>
      <c r="C38" s="462" t="str">
        <f>IF('入力シート兼事業者（控）'!C41="","",'入力シート兼事業者（控）'!C41)</f>
        <v/>
      </c>
      <c r="D38" s="463"/>
      <c r="E38" s="463"/>
      <c r="F38" s="449">
        <f>'入力シート兼事業者（控）'!F41</f>
        <v>0</v>
      </c>
      <c r="G38" s="450"/>
      <c r="H38" s="450"/>
      <c r="I38" s="450"/>
      <c r="J38" s="451"/>
      <c r="K38" s="458">
        <f>'入力シート兼事業者（控）'!K41</f>
        <v>0</v>
      </c>
      <c r="L38" s="450"/>
      <c r="M38" s="450"/>
      <c r="N38" s="450"/>
      <c r="O38" s="450"/>
      <c r="P38" s="450"/>
      <c r="Q38" s="450"/>
      <c r="R38" s="450"/>
      <c r="S38" s="450"/>
      <c r="T38" s="450"/>
      <c r="U38" s="450"/>
      <c r="V38" s="450"/>
      <c r="W38" s="450"/>
      <c r="X38" s="456">
        <f>ROUNDDOWN('入力シート兼事業者（控）'!X41,0)</f>
        <v>0</v>
      </c>
      <c r="Y38" s="457"/>
      <c r="Z38" s="61" t="str">
        <f>IF('入力シート兼事業者（控）'!$AN$25=TRUE,'入力シート兼事業者（控）'!AS41,"")</f>
        <v/>
      </c>
      <c r="AA38" s="452">
        <f>'入力シート兼事業者（控）'!AA41</f>
        <v>0</v>
      </c>
      <c r="AB38" s="453"/>
      <c r="AC38" s="459">
        <f>ROUNDDOWN('入力シート兼事業者（控）'!AC41,0)</f>
        <v>0</v>
      </c>
      <c r="AD38" s="460"/>
      <c r="AE38" s="461"/>
      <c r="AF38" s="44" t="str">
        <f>IF('入力シート兼事業者（控）'!$AO$25=TRUE,'入力シート兼事業者（控）'!AU41,"")</f>
        <v/>
      </c>
      <c r="AG38" s="454">
        <f>'入力シート兼事業者（控）'!AG41</f>
        <v>0</v>
      </c>
      <c r="AH38" s="455"/>
      <c r="AI38" s="446" t="str">
        <f>'入力シート兼事業者（控）'!AI41</f>
        <v/>
      </c>
      <c r="AJ38" s="447"/>
      <c r="AK38" s="447"/>
      <c r="AL38" s="448"/>
      <c r="AN38" s="5"/>
      <c r="AO38" s="5"/>
    </row>
    <row r="39" spans="1:41" ht="15.95" customHeight="1">
      <c r="A39" s="5"/>
      <c r="B39" s="40">
        <v>16</v>
      </c>
      <c r="C39" s="462" t="str">
        <f>IF('入力シート兼事業者（控）'!C42="","",'入力シート兼事業者（控）'!C42)</f>
        <v/>
      </c>
      <c r="D39" s="463"/>
      <c r="E39" s="463"/>
      <c r="F39" s="449">
        <f>'入力シート兼事業者（控）'!F42</f>
        <v>0</v>
      </c>
      <c r="G39" s="450"/>
      <c r="H39" s="450"/>
      <c r="I39" s="450"/>
      <c r="J39" s="451"/>
      <c r="K39" s="458">
        <f>'入力シート兼事業者（控）'!K42</f>
        <v>0</v>
      </c>
      <c r="L39" s="450"/>
      <c r="M39" s="450"/>
      <c r="N39" s="450"/>
      <c r="O39" s="450"/>
      <c r="P39" s="450"/>
      <c r="Q39" s="450"/>
      <c r="R39" s="450"/>
      <c r="S39" s="450"/>
      <c r="T39" s="450"/>
      <c r="U39" s="450"/>
      <c r="V39" s="450"/>
      <c r="W39" s="450"/>
      <c r="X39" s="456">
        <f>ROUNDDOWN('入力シート兼事業者（控）'!X42,0)</f>
        <v>0</v>
      </c>
      <c r="Y39" s="457"/>
      <c r="Z39" s="61" t="str">
        <f>IF('入力シート兼事業者（控）'!$AN$25=TRUE,'入力シート兼事業者（控）'!AS42,"")</f>
        <v/>
      </c>
      <c r="AA39" s="452">
        <f>'入力シート兼事業者（控）'!AA42</f>
        <v>0</v>
      </c>
      <c r="AB39" s="453"/>
      <c r="AC39" s="459">
        <f>ROUNDDOWN('入力シート兼事業者（控）'!AC42,0)</f>
        <v>0</v>
      </c>
      <c r="AD39" s="460"/>
      <c r="AE39" s="461"/>
      <c r="AF39" s="44" t="str">
        <f>IF('入力シート兼事業者（控）'!$AO$25=TRUE,'入力シート兼事業者（控）'!AU42,"")</f>
        <v/>
      </c>
      <c r="AG39" s="454">
        <f>'入力シート兼事業者（控）'!AG42</f>
        <v>0</v>
      </c>
      <c r="AH39" s="455"/>
      <c r="AI39" s="446" t="str">
        <f>'入力シート兼事業者（控）'!AI42</f>
        <v/>
      </c>
      <c r="AJ39" s="447"/>
      <c r="AK39" s="447"/>
      <c r="AL39" s="448"/>
      <c r="AN39" s="5"/>
      <c r="AO39" s="5"/>
    </row>
    <row r="40" spans="1:41" ht="15.95" customHeight="1">
      <c r="A40" s="5"/>
      <c r="B40" s="40">
        <v>17</v>
      </c>
      <c r="C40" s="462" t="str">
        <f>IF('入力シート兼事業者（控）'!C43="","",'入力シート兼事業者（控）'!C43)</f>
        <v/>
      </c>
      <c r="D40" s="463"/>
      <c r="E40" s="463"/>
      <c r="F40" s="449">
        <f>'入力シート兼事業者（控）'!F43</f>
        <v>0</v>
      </c>
      <c r="G40" s="450"/>
      <c r="H40" s="450"/>
      <c r="I40" s="450"/>
      <c r="J40" s="451"/>
      <c r="K40" s="458">
        <f>'入力シート兼事業者（控）'!K43</f>
        <v>0</v>
      </c>
      <c r="L40" s="450"/>
      <c r="M40" s="450"/>
      <c r="N40" s="450"/>
      <c r="O40" s="450"/>
      <c r="P40" s="450"/>
      <c r="Q40" s="450"/>
      <c r="R40" s="450"/>
      <c r="S40" s="450"/>
      <c r="T40" s="450"/>
      <c r="U40" s="450"/>
      <c r="V40" s="450"/>
      <c r="W40" s="450"/>
      <c r="X40" s="456">
        <f>ROUNDDOWN('入力シート兼事業者（控）'!X43,0)</f>
        <v>0</v>
      </c>
      <c r="Y40" s="457"/>
      <c r="Z40" s="61" t="str">
        <f>IF('入力シート兼事業者（控）'!$AN$25=TRUE,'入力シート兼事業者（控）'!AS43,"")</f>
        <v/>
      </c>
      <c r="AA40" s="452">
        <f>'入力シート兼事業者（控）'!AA43</f>
        <v>0</v>
      </c>
      <c r="AB40" s="453"/>
      <c r="AC40" s="459">
        <f>ROUNDDOWN('入力シート兼事業者（控）'!AC43,0)</f>
        <v>0</v>
      </c>
      <c r="AD40" s="460"/>
      <c r="AE40" s="461"/>
      <c r="AF40" s="44" t="str">
        <f>IF('入力シート兼事業者（控）'!$AO$25=TRUE,'入力シート兼事業者（控）'!AU43,"")</f>
        <v/>
      </c>
      <c r="AG40" s="454">
        <f>'入力シート兼事業者（控）'!AG43</f>
        <v>0</v>
      </c>
      <c r="AH40" s="455"/>
      <c r="AI40" s="446" t="str">
        <f>'入力シート兼事業者（控）'!AI43</f>
        <v/>
      </c>
      <c r="AJ40" s="447"/>
      <c r="AK40" s="447"/>
      <c r="AL40" s="448"/>
      <c r="AN40" s="5"/>
      <c r="AO40" s="5"/>
    </row>
    <row r="41" spans="1:41" ht="15.95" customHeight="1">
      <c r="A41" s="5"/>
      <c r="B41" s="40">
        <v>18</v>
      </c>
      <c r="C41" s="462" t="str">
        <f>IF('入力シート兼事業者（控）'!C44="","",'入力シート兼事業者（控）'!C44)</f>
        <v/>
      </c>
      <c r="D41" s="463"/>
      <c r="E41" s="463"/>
      <c r="F41" s="449">
        <f>'入力シート兼事業者（控）'!F44</f>
        <v>0</v>
      </c>
      <c r="G41" s="450"/>
      <c r="H41" s="450"/>
      <c r="I41" s="450"/>
      <c r="J41" s="451"/>
      <c r="K41" s="458">
        <f>'入力シート兼事業者（控）'!K44</f>
        <v>0</v>
      </c>
      <c r="L41" s="450"/>
      <c r="M41" s="450"/>
      <c r="N41" s="450"/>
      <c r="O41" s="450"/>
      <c r="P41" s="450"/>
      <c r="Q41" s="450"/>
      <c r="R41" s="450"/>
      <c r="S41" s="450"/>
      <c r="T41" s="450"/>
      <c r="U41" s="450"/>
      <c r="V41" s="450"/>
      <c r="W41" s="450"/>
      <c r="X41" s="456">
        <f>ROUNDDOWN('入力シート兼事業者（控）'!X44,0)</f>
        <v>0</v>
      </c>
      <c r="Y41" s="457"/>
      <c r="Z41" s="61" t="str">
        <f>IF('入力シート兼事業者（控）'!$AN$25=TRUE,'入力シート兼事業者（控）'!AS44,"")</f>
        <v/>
      </c>
      <c r="AA41" s="452">
        <f>'入力シート兼事業者（控）'!AA44</f>
        <v>0</v>
      </c>
      <c r="AB41" s="453"/>
      <c r="AC41" s="459">
        <f>ROUNDDOWN('入力シート兼事業者（控）'!AC44,0)</f>
        <v>0</v>
      </c>
      <c r="AD41" s="460"/>
      <c r="AE41" s="461"/>
      <c r="AF41" s="44" t="str">
        <f>IF('入力シート兼事業者（控）'!$AO$25=TRUE,'入力シート兼事業者（控）'!AU44,"")</f>
        <v/>
      </c>
      <c r="AG41" s="454">
        <f>'入力シート兼事業者（控）'!AG44</f>
        <v>0</v>
      </c>
      <c r="AH41" s="455"/>
      <c r="AI41" s="446" t="str">
        <f>'入力シート兼事業者（控）'!AI44</f>
        <v/>
      </c>
      <c r="AJ41" s="447"/>
      <c r="AK41" s="447"/>
      <c r="AL41" s="448"/>
      <c r="AN41" s="5"/>
      <c r="AO41" s="5"/>
    </row>
    <row r="42" spans="1:41" ht="15.95" customHeight="1">
      <c r="A42" s="5"/>
      <c r="B42" s="40">
        <v>19</v>
      </c>
      <c r="C42" s="462" t="str">
        <f>IF('入力シート兼事業者（控）'!C45="","",'入力シート兼事業者（控）'!C45)</f>
        <v/>
      </c>
      <c r="D42" s="463"/>
      <c r="E42" s="463"/>
      <c r="F42" s="449">
        <f>'入力シート兼事業者（控）'!F45</f>
        <v>0</v>
      </c>
      <c r="G42" s="450"/>
      <c r="H42" s="450"/>
      <c r="I42" s="450"/>
      <c r="J42" s="451"/>
      <c r="K42" s="449">
        <f>'入力シート兼事業者（控）'!K45</f>
        <v>0</v>
      </c>
      <c r="L42" s="450"/>
      <c r="M42" s="450"/>
      <c r="N42" s="450"/>
      <c r="O42" s="450"/>
      <c r="P42" s="450"/>
      <c r="Q42" s="450"/>
      <c r="R42" s="450"/>
      <c r="S42" s="450"/>
      <c r="T42" s="450"/>
      <c r="U42" s="450"/>
      <c r="V42" s="450"/>
      <c r="W42" s="450"/>
      <c r="X42" s="456">
        <f>ROUNDDOWN('入力シート兼事業者（控）'!X45,0)</f>
        <v>0</v>
      </c>
      <c r="Y42" s="457"/>
      <c r="Z42" s="61" t="str">
        <f>IF('入力シート兼事業者（控）'!$AN$25=TRUE,'入力シート兼事業者（控）'!AS45,"")</f>
        <v/>
      </c>
      <c r="AA42" s="452">
        <f>'入力シート兼事業者（控）'!AA45</f>
        <v>0</v>
      </c>
      <c r="AB42" s="453"/>
      <c r="AC42" s="459">
        <f>ROUNDDOWN('入力シート兼事業者（控）'!AC45,0)</f>
        <v>0</v>
      </c>
      <c r="AD42" s="460"/>
      <c r="AE42" s="461"/>
      <c r="AF42" s="44" t="str">
        <f>IF('入力シート兼事業者（控）'!$AO$25=TRUE,'入力シート兼事業者（控）'!AU45,"")</f>
        <v/>
      </c>
      <c r="AG42" s="454">
        <f>'入力シート兼事業者（控）'!AG45</f>
        <v>0</v>
      </c>
      <c r="AH42" s="455"/>
      <c r="AI42" s="446" t="str">
        <f>'入力シート兼事業者（控）'!AI45</f>
        <v/>
      </c>
      <c r="AJ42" s="447"/>
      <c r="AK42" s="447"/>
      <c r="AL42" s="448"/>
      <c r="AN42" s="5"/>
      <c r="AO42" s="5"/>
    </row>
    <row r="43" spans="1:41" ht="15.95" customHeight="1">
      <c r="A43" s="5"/>
      <c r="B43" s="40">
        <v>20</v>
      </c>
      <c r="C43" s="462" t="str">
        <f>IF('入力シート兼事業者（控）'!C46="","",'入力シート兼事業者（控）'!C46)</f>
        <v/>
      </c>
      <c r="D43" s="463"/>
      <c r="E43" s="463"/>
      <c r="F43" s="449">
        <f>'入力シート兼事業者（控）'!F46</f>
        <v>0</v>
      </c>
      <c r="G43" s="450"/>
      <c r="H43" s="450"/>
      <c r="I43" s="450"/>
      <c r="J43" s="451"/>
      <c r="K43" s="458">
        <f>'入力シート兼事業者（控）'!K46</f>
        <v>0</v>
      </c>
      <c r="L43" s="450"/>
      <c r="M43" s="450"/>
      <c r="N43" s="450"/>
      <c r="O43" s="450"/>
      <c r="P43" s="450"/>
      <c r="Q43" s="450"/>
      <c r="R43" s="450"/>
      <c r="S43" s="450"/>
      <c r="T43" s="450"/>
      <c r="U43" s="450"/>
      <c r="V43" s="450"/>
      <c r="W43" s="450"/>
      <c r="X43" s="456">
        <f>ROUNDDOWN('入力シート兼事業者（控）'!X46,0)</f>
        <v>0</v>
      </c>
      <c r="Y43" s="457"/>
      <c r="Z43" s="61" t="str">
        <f>IF('入力シート兼事業者（控）'!$AN$25=TRUE,'入力シート兼事業者（控）'!AS46,"")</f>
        <v/>
      </c>
      <c r="AA43" s="452">
        <f>'入力シート兼事業者（控）'!AA46</f>
        <v>0</v>
      </c>
      <c r="AB43" s="453"/>
      <c r="AC43" s="459">
        <f>ROUNDDOWN('入力シート兼事業者（控）'!AC46,0)</f>
        <v>0</v>
      </c>
      <c r="AD43" s="460"/>
      <c r="AE43" s="461"/>
      <c r="AF43" s="44" t="str">
        <f>IF('入力シート兼事業者（控）'!$AO$25=TRUE,'入力シート兼事業者（控）'!AU46,"")</f>
        <v/>
      </c>
      <c r="AG43" s="454">
        <f>'入力シート兼事業者（控）'!AG46</f>
        <v>0</v>
      </c>
      <c r="AH43" s="455"/>
      <c r="AI43" s="446" t="str">
        <f>'入力シート兼事業者（控）'!AI46</f>
        <v/>
      </c>
      <c r="AJ43" s="447"/>
      <c r="AK43" s="447"/>
      <c r="AL43" s="448"/>
      <c r="AN43" s="5"/>
      <c r="AO43" s="5"/>
    </row>
    <row r="44" spans="1:41" ht="15.95" customHeight="1">
      <c r="A44" s="5"/>
      <c r="B44" s="40">
        <v>21</v>
      </c>
      <c r="C44" s="462" t="str">
        <f>IF('入力シート兼事業者（控）'!C47="","",'入力シート兼事業者（控）'!C47)</f>
        <v/>
      </c>
      <c r="D44" s="463"/>
      <c r="E44" s="463"/>
      <c r="F44" s="449">
        <f>'入力シート兼事業者（控）'!F47</f>
        <v>0</v>
      </c>
      <c r="G44" s="450"/>
      <c r="H44" s="450"/>
      <c r="I44" s="450"/>
      <c r="J44" s="451"/>
      <c r="K44" s="458">
        <f>'入力シート兼事業者（控）'!K47</f>
        <v>0</v>
      </c>
      <c r="L44" s="450"/>
      <c r="M44" s="450"/>
      <c r="N44" s="450"/>
      <c r="O44" s="450"/>
      <c r="P44" s="450"/>
      <c r="Q44" s="450"/>
      <c r="R44" s="450"/>
      <c r="S44" s="450"/>
      <c r="T44" s="450"/>
      <c r="U44" s="450"/>
      <c r="V44" s="450"/>
      <c r="W44" s="450"/>
      <c r="X44" s="456">
        <f>ROUNDDOWN('入力シート兼事業者（控）'!X47,0)</f>
        <v>0</v>
      </c>
      <c r="Y44" s="457"/>
      <c r="Z44" s="61" t="str">
        <f>IF('入力シート兼事業者（控）'!$AN$25=TRUE,'入力シート兼事業者（控）'!AS47,"")</f>
        <v/>
      </c>
      <c r="AA44" s="452">
        <f>'入力シート兼事業者（控）'!AA47</f>
        <v>0</v>
      </c>
      <c r="AB44" s="453"/>
      <c r="AC44" s="459">
        <f>ROUNDDOWN('入力シート兼事業者（控）'!AC47,0)</f>
        <v>0</v>
      </c>
      <c r="AD44" s="460"/>
      <c r="AE44" s="461"/>
      <c r="AF44" s="44" t="str">
        <f>IF('入力シート兼事業者（控）'!$AO$25=TRUE,'入力シート兼事業者（控）'!AU47,"")</f>
        <v/>
      </c>
      <c r="AG44" s="454">
        <f>'入力シート兼事業者（控）'!AG47</f>
        <v>0</v>
      </c>
      <c r="AH44" s="455"/>
      <c r="AI44" s="446" t="str">
        <f>'入力シート兼事業者（控）'!AI47</f>
        <v/>
      </c>
      <c r="AJ44" s="447"/>
      <c r="AK44" s="447"/>
      <c r="AL44" s="448"/>
      <c r="AN44" s="5"/>
      <c r="AO44" s="5"/>
    </row>
    <row r="45" spans="1:41" ht="15.95" customHeight="1">
      <c r="A45" s="5"/>
      <c r="B45" s="40">
        <v>22</v>
      </c>
      <c r="C45" s="462" t="str">
        <f>IF('入力シート兼事業者（控）'!C48="","",'入力シート兼事業者（控）'!C48)</f>
        <v/>
      </c>
      <c r="D45" s="463"/>
      <c r="E45" s="463"/>
      <c r="F45" s="449">
        <f>'入力シート兼事業者（控）'!F48</f>
        <v>0</v>
      </c>
      <c r="G45" s="450"/>
      <c r="H45" s="450"/>
      <c r="I45" s="450"/>
      <c r="J45" s="451"/>
      <c r="K45" s="458">
        <f>'入力シート兼事業者（控）'!K48</f>
        <v>0</v>
      </c>
      <c r="L45" s="450"/>
      <c r="M45" s="450"/>
      <c r="N45" s="450"/>
      <c r="O45" s="450"/>
      <c r="P45" s="450"/>
      <c r="Q45" s="450"/>
      <c r="R45" s="450"/>
      <c r="S45" s="450"/>
      <c r="T45" s="450"/>
      <c r="U45" s="450"/>
      <c r="V45" s="450"/>
      <c r="W45" s="450"/>
      <c r="X45" s="456">
        <f>ROUNDDOWN('入力シート兼事業者（控）'!X48,0)</f>
        <v>0</v>
      </c>
      <c r="Y45" s="457"/>
      <c r="Z45" s="61" t="str">
        <f>IF('入力シート兼事業者（控）'!$AN$25=TRUE,'入力シート兼事業者（控）'!AS48,"")</f>
        <v/>
      </c>
      <c r="AA45" s="452">
        <f>'入力シート兼事業者（控）'!AA48</f>
        <v>0</v>
      </c>
      <c r="AB45" s="453"/>
      <c r="AC45" s="459">
        <f>ROUNDDOWN('入力シート兼事業者（控）'!AC48,0)</f>
        <v>0</v>
      </c>
      <c r="AD45" s="460"/>
      <c r="AE45" s="461"/>
      <c r="AF45" s="44" t="str">
        <f>IF('入力シート兼事業者（控）'!$AO$25=TRUE,'入力シート兼事業者（控）'!AU48,"")</f>
        <v/>
      </c>
      <c r="AG45" s="454">
        <f>'入力シート兼事業者（控）'!AG48</f>
        <v>0</v>
      </c>
      <c r="AH45" s="455"/>
      <c r="AI45" s="446" t="str">
        <f>'入力シート兼事業者（控）'!AI48</f>
        <v/>
      </c>
      <c r="AJ45" s="447"/>
      <c r="AK45" s="447"/>
      <c r="AL45" s="448"/>
      <c r="AN45" s="5"/>
      <c r="AO45" s="5"/>
    </row>
    <row r="46" spans="1:41" ht="15.95" customHeight="1">
      <c r="A46" s="5"/>
      <c r="B46" s="40">
        <v>23</v>
      </c>
      <c r="C46" s="462" t="str">
        <f>IF('入力シート兼事業者（控）'!C49="","",'入力シート兼事業者（控）'!C49)</f>
        <v/>
      </c>
      <c r="D46" s="463"/>
      <c r="E46" s="463"/>
      <c r="F46" s="449">
        <f>'入力シート兼事業者（控）'!F49</f>
        <v>0</v>
      </c>
      <c r="G46" s="450"/>
      <c r="H46" s="450"/>
      <c r="I46" s="450"/>
      <c r="J46" s="451"/>
      <c r="K46" s="458">
        <f>'入力シート兼事業者（控）'!K49</f>
        <v>0</v>
      </c>
      <c r="L46" s="450"/>
      <c r="M46" s="450"/>
      <c r="N46" s="450"/>
      <c r="O46" s="450"/>
      <c r="P46" s="450"/>
      <c r="Q46" s="450"/>
      <c r="R46" s="450"/>
      <c r="S46" s="450"/>
      <c r="T46" s="450"/>
      <c r="U46" s="450"/>
      <c r="V46" s="450"/>
      <c r="W46" s="450"/>
      <c r="X46" s="456">
        <f>ROUNDDOWN('入力シート兼事業者（控）'!X49,0)</f>
        <v>0</v>
      </c>
      <c r="Y46" s="457"/>
      <c r="Z46" s="61" t="str">
        <f>IF('入力シート兼事業者（控）'!$AN$25=TRUE,'入力シート兼事業者（控）'!AS49,"")</f>
        <v/>
      </c>
      <c r="AA46" s="452">
        <f>'入力シート兼事業者（控）'!AA49</f>
        <v>0</v>
      </c>
      <c r="AB46" s="453"/>
      <c r="AC46" s="459">
        <f>ROUNDDOWN('入力シート兼事業者（控）'!AC49,0)</f>
        <v>0</v>
      </c>
      <c r="AD46" s="460"/>
      <c r="AE46" s="461"/>
      <c r="AF46" s="44" t="str">
        <f>IF('入力シート兼事業者（控）'!$AO$25=TRUE,'入力シート兼事業者（控）'!AU49,"")</f>
        <v/>
      </c>
      <c r="AG46" s="454">
        <f>'入力シート兼事業者（控）'!AG49</f>
        <v>0</v>
      </c>
      <c r="AH46" s="455"/>
      <c r="AI46" s="446" t="str">
        <f>'入力シート兼事業者（控）'!AI49</f>
        <v/>
      </c>
      <c r="AJ46" s="447"/>
      <c r="AK46" s="447"/>
      <c r="AL46" s="448"/>
      <c r="AN46" s="5"/>
      <c r="AO46" s="5"/>
    </row>
    <row r="47" spans="1:41" ht="15.95" customHeight="1">
      <c r="A47" s="5"/>
      <c r="B47" s="40">
        <v>24</v>
      </c>
      <c r="C47" s="462" t="str">
        <f>IF('入力シート兼事業者（控）'!C50="","",'入力シート兼事業者（控）'!C50)</f>
        <v/>
      </c>
      <c r="D47" s="463"/>
      <c r="E47" s="463"/>
      <c r="F47" s="449">
        <f>'入力シート兼事業者（控）'!F50</f>
        <v>0</v>
      </c>
      <c r="G47" s="450"/>
      <c r="H47" s="450"/>
      <c r="I47" s="450"/>
      <c r="J47" s="451"/>
      <c r="K47" s="458">
        <f>'入力シート兼事業者（控）'!K50</f>
        <v>0</v>
      </c>
      <c r="L47" s="450"/>
      <c r="M47" s="450"/>
      <c r="N47" s="450"/>
      <c r="O47" s="450"/>
      <c r="P47" s="450"/>
      <c r="Q47" s="450"/>
      <c r="R47" s="450"/>
      <c r="S47" s="450"/>
      <c r="T47" s="450"/>
      <c r="U47" s="450"/>
      <c r="V47" s="450"/>
      <c r="W47" s="450"/>
      <c r="X47" s="456">
        <f>ROUNDDOWN('入力シート兼事業者（控）'!X50,0)</f>
        <v>0</v>
      </c>
      <c r="Y47" s="457"/>
      <c r="Z47" s="61" t="str">
        <f>IF('入力シート兼事業者（控）'!$AN$25=TRUE,'入力シート兼事業者（控）'!AS50,"")</f>
        <v/>
      </c>
      <c r="AA47" s="452">
        <f>'入力シート兼事業者（控）'!AA50</f>
        <v>0</v>
      </c>
      <c r="AB47" s="453"/>
      <c r="AC47" s="459">
        <f>ROUNDDOWN('入力シート兼事業者（控）'!AC50,0)</f>
        <v>0</v>
      </c>
      <c r="AD47" s="460"/>
      <c r="AE47" s="461"/>
      <c r="AF47" s="44" t="str">
        <f>IF('入力シート兼事業者（控）'!$AO$25=TRUE,'入力シート兼事業者（控）'!AU50,"")</f>
        <v/>
      </c>
      <c r="AG47" s="454">
        <f>'入力シート兼事業者（控）'!AG50</f>
        <v>0</v>
      </c>
      <c r="AH47" s="455"/>
      <c r="AI47" s="446" t="str">
        <f>'入力シート兼事業者（控）'!AI50</f>
        <v/>
      </c>
      <c r="AJ47" s="447"/>
      <c r="AK47" s="447"/>
      <c r="AL47" s="448"/>
      <c r="AN47" s="5"/>
      <c r="AO47" s="5"/>
    </row>
    <row r="48" spans="1:41" ht="15.95" customHeight="1">
      <c r="A48" s="5"/>
      <c r="B48" s="40">
        <v>25</v>
      </c>
      <c r="C48" s="462" t="str">
        <f>IF('入力シート兼事業者（控）'!C51="","",'入力シート兼事業者（控）'!C51)</f>
        <v/>
      </c>
      <c r="D48" s="463"/>
      <c r="E48" s="463"/>
      <c r="F48" s="449">
        <f>'入力シート兼事業者（控）'!F51</f>
        <v>0</v>
      </c>
      <c r="G48" s="450"/>
      <c r="H48" s="450"/>
      <c r="I48" s="450"/>
      <c r="J48" s="451"/>
      <c r="K48" s="458">
        <f>'入力シート兼事業者（控）'!K51</f>
        <v>0</v>
      </c>
      <c r="L48" s="450"/>
      <c r="M48" s="450"/>
      <c r="N48" s="450"/>
      <c r="O48" s="450"/>
      <c r="P48" s="450"/>
      <c r="Q48" s="450"/>
      <c r="R48" s="450"/>
      <c r="S48" s="450"/>
      <c r="T48" s="450"/>
      <c r="U48" s="450"/>
      <c r="V48" s="450"/>
      <c r="W48" s="450"/>
      <c r="X48" s="456">
        <f>ROUNDDOWN('入力シート兼事業者（控）'!X51,0)</f>
        <v>0</v>
      </c>
      <c r="Y48" s="457"/>
      <c r="Z48" s="61" t="str">
        <f>IF('入力シート兼事業者（控）'!$AN$25=TRUE,'入力シート兼事業者（控）'!AS51,"")</f>
        <v/>
      </c>
      <c r="AA48" s="452">
        <f>'入力シート兼事業者（控）'!AA51</f>
        <v>0</v>
      </c>
      <c r="AB48" s="453"/>
      <c r="AC48" s="459">
        <f>ROUNDDOWN('入力シート兼事業者（控）'!AC51,0)</f>
        <v>0</v>
      </c>
      <c r="AD48" s="460"/>
      <c r="AE48" s="461"/>
      <c r="AF48" s="44" t="str">
        <f>IF('入力シート兼事業者（控）'!$AO$25=TRUE,'入力シート兼事業者（控）'!AU51,"")</f>
        <v/>
      </c>
      <c r="AG48" s="454">
        <f>'入力シート兼事業者（控）'!AG51</f>
        <v>0</v>
      </c>
      <c r="AH48" s="455"/>
      <c r="AI48" s="446" t="str">
        <f>'入力シート兼事業者（控）'!AI51</f>
        <v/>
      </c>
      <c r="AJ48" s="447"/>
      <c r="AK48" s="447"/>
      <c r="AL48" s="448"/>
      <c r="AN48" s="5"/>
      <c r="AO48" s="5"/>
    </row>
    <row r="49" spans="1:41" ht="15.95" customHeight="1">
      <c r="A49" s="5"/>
      <c r="B49" s="40">
        <v>26</v>
      </c>
      <c r="C49" s="462" t="str">
        <f>IF('入力シート兼事業者（控）'!C52="","",'入力シート兼事業者（控）'!C52)</f>
        <v/>
      </c>
      <c r="D49" s="463"/>
      <c r="E49" s="463"/>
      <c r="F49" s="449">
        <f>'入力シート兼事業者（控）'!F52</f>
        <v>0</v>
      </c>
      <c r="G49" s="450"/>
      <c r="H49" s="450"/>
      <c r="I49" s="450"/>
      <c r="J49" s="451"/>
      <c r="K49" s="458">
        <f>'入力シート兼事業者（控）'!K52</f>
        <v>0</v>
      </c>
      <c r="L49" s="450"/>
      <c r="M49" s="450"/>
      <c r="N49" s="450"/>
      <c r="O49" s="450"/>
      <c r="P49" s="450"/>
      <c r="Q49" s="450"/>
      <c r="R49" s="450"/>
      <c r="S49" s="450"/>
      <c r="T49" s="450"/>
      <c r="U49" s="450"/>
      <c r="V49" s="450"/>
      <c r="W49" s="450"/>
      <c r="X49" s="456">
        <f>ROUNDDOWN('入力シート兼事業者（控）'!X52,0)</f>
        <v>0</v>
      </c>
      <c r="Y49" s="457"/>
      <c r="Z49" s="61" t="str">
        <f>IF('入力シート兼事業者（控）'!$AN$25=TRUE,'入力シート兼事業者（控）'!AS52,"")</f>
        <v/>
      </c>
      <c r="AA49" s="452">
        <f>'入力シート兼事業者（控）'!AA52</f>
        <v>0</v>
      </c>
      <c r="AB49" s="453"/>
      <c r="AC49" s="459">
        <f>ROUNDDOWN('入力シート兼事業者（控）'!AC52,0)</f>
        <v>0</v>
      </c>
      <c r="AD49" s="460"/>
      <c r="AE49" s="461"/>
      <c r="AF49" s="44" t="str">
        <f>IF('入力シート兼事業者（控）'!$AO$25=TRUE,'入力シート兼事業者（控）'!AU52,"")</f>
        <v/>
      </c>
      <c r="AG49" s="454">
        <f>'入力シート兼事業者（控）'!AG52</f>
        <v>0</v>
      </c>
      <c r="AH49" s="455"/>
      <c r="AI49" s="446" t="str">
        <f>'入力シート兼事業者（控）'!AI52</f>
        <v/>
      </c>
      <c r="AJ49" s="447"/>
      <c r="AK49" s="447"/>
      <c r="AL49" s="448"/>
      <c r="AN49" s="5"/>
      <c r="AO49" s="5"/>
    </row>
    <row r="50" spans="1:41" ht="15.95" customHeight="1">
      <c r="A50" s="5"/>
      <c r="B50" s="40">
        <v>27</v>
      </c>
      <c r="C50" s="462" t="str">
        <f>IF('入力シート兼事業者（控）'!C53="","",'入力シート兼事業者（控）'!C53)</f>
        <v/>
      </c>
      <c r="D50" s="463"/>
      <c r="E50" s="463"/>
      <c r="F50" s="449">
        <f>'入力シート兼事業者（控）'!F53</f>
        <v>0</v>
      </c>
      <c r="G50" s="450"/>
      <c r="H50" s="450"/>
      <c r="I50" s="450"/>
      <c r="J50" s="451"/>
      <c r="K50" s="458">
        <f>'入力シート兼事業者（控）'!K53</f>
        <v>0</v>
      </c>
      <c r="L50" s="450"/>
      <c r="M50" s="450"/>
      <c r="N50" s="450"/>
      <c r="O50" s="450"/>
      <c r="P50" s="450"/>
      <c r="Q50" s="450"/>
      <c r="R50" s="450"/>
      <c r="S50" s="450"/>
      <c r="T50" s="450"/>
      <c r="U50" s="450"/>
      <c r="V50" s="450"/>
      <c r="W50" s="450"/>
      <c r="X50" s="456">
        <f>ROUNDDOWN('入力シート兼事業者（控）'!X53,0)</f>
        <v>0</v>
      </c>
      <c r="Y50" s="457"/>
      <c r="Z50" s="61" t="str">
        <f>IF('入力シート兼事業者（控）'!$AN$25=TRUE,'入力シート兼事業者（控）'!AS53,"")</f>
        <v/>
      </c>
      <c r="AA50" s="452">
        <f>'入力シート兼事業者（控）'!AA53</f>
        <v>0</v>
      </c>
      <c r="AB50" s="453"/>
      <c r="AC50" s="459">
        <f>ROUNDDOWN('入力シート兼事業者（控）'!AC53,0)</f>
        <v>0</v>
      </c>
      <c r="AD50" s="460"/>
      <c r="AE50" s="461"/>
      <c r="AF50" s="44" t="str">
        <f>IF('入力シート兼事業者（控）'!$AO$25=TRUE,'入力シート兼事業者（控）'!AU53,"")</f>
        <v/>
      </c>
      <c r="AG50" s="454">
        <f>'入力シート兼事業者（控）'!AG53</f>
        <v>0</v>
      </c>
      <c r="AH50" s="455"/>
      <c r="AI50" s="446" t="str">
        <f>'入力シート兼事業者（控）'!AI53</f>
        <v/>
      </c>
      <c r="AJ50" s="447"/>
      <c r="AK50" s="447"/>
      <c r="AL50" s="448"/>
      <c r="AN50" s="5"/>
      <c r="AO50" s="5"/>
    </row>
    <row r="51" spans="1:41" ht="15.95" customHeight="1">
      <c r="A51" s="5"/>
      <c r="B51" s="40">
        <v>28</v>
      </c>
      <c r="C51" s="462" t="str">
        <f>IF('入力シート兼事業者（控）'!C54="","",'入力シート兼事業者（控）'!C54)</f>
        <v/>
      </c>
      <c r="D51" s="463"/>
      <c r="E51" s="463"/>
      <c r="F51" s="449">
        <f>'入力シート兼事業者（控）'!F54</f>
        <v>0</v>
      </c>
      <c r="G51" s="450"/>
      <c r="H51" s="450"/>
      <c r="I51" s="450"/>
      <c r="J51" s="451"/>
      <c r="K51" s="458">
        <f>'入力シート兼事業者（控）'!K54</f>
        <v>0</v>
      </c>
      <c r="L51" s="450"/>
      <c r="M51" s="450"/>
      <c r="N51" s="450"/>
      <c r="O51" s="450"/>
      <c r="P51" s="450"/>
      <c r="Q51" s="450"/>
      <c r="R51" s="450"/>
      <c r="S51" s="450"/>
      <c r="T51" s="450"/>
      <c r="U51" s="450"/>
      <c r="V51" s="450"/>
      <c r="W51" s="450"/>
      <c r="X51" s="456">
        <f>ROUNDDOWN('入力シート兼事業者（控）'!X54,0)</f>
        <v>0</v>
      </c>
      <c r="Y51" s="457"/>
      <c r="Z51" s="61" t="str">
        <f>IF('入力シート兼事業者（控）'!$AN$25=TRUE,'入力シート兼事業者（控）'!AS54,"")</f>
        <v/>
      </c>
      <c r="AA51" s="452">
        <f>'入力シート兼事業者（控）'!AA54</f>
        <v>0</v>
      </c>
      <c r="AB51" s="453"/>
      <c r="AC51" s="459">
        <f>ROUNDDOWN('入力シート兼事業者（控）'!AC54,0)</f>
        <v>0</v>
      </c>
      <c r="AD51" s="460"/>
      <c r="AE51" s="461"/>
      <c r="AF51" s="44" t="str">
        <f>IF('入力シート兼事業者（控）'!$AO$25=TRUE,'入力シート兼事業者（控）'!AU54,"")</f>
        <v/>
      </c>
      <c r="AG51" s="454">
        <f>'入力シート兼事業者（控）'!AG54</f>
        <v>0</v>
      </c>
      <c r="AH51" s="455"/>
      <c r="AI51" s="446" t="str">
        <f>'入力シート兼事業者（控）'!AI54</f>
        <v/>
      </c>
      <c r="AJ51" s="447"/>
      <c r="AK51" s="447"/>
      <c r="AL51" s="448"/>
      <c r="AN51" s="5"/>
      <c r="AO51" s="5"/>
    </row>
    <row r="52" spans="1:41" ht="15.95" customHeight="1">
      <c r="A52" s="5"/>
      <c r="B52" s="40">
        <v>29</v>
      </c>
      <c r="C52" s="462" t="str">
        <f>IF('入力シート兼事業者（控）'!C55="","",'入力シート兼事業者（控）'!C55)</f>
        <v/>
      </c>
      <c r="D52" s="463"/>
      <c r="E52" s="463"/>
      <c r="F52" s="449">
        <f>'入力シート兼事業者（控）'!F55</f>
        <v>0</v>
      </c>
      <c r="G52" s="450"/>
      <c r="H52" s="450"/>
      <c r="I52" s="450"/>
      <c r="J52" s="451"/>
      <c r="K52" s="458">
        <f>'入力シート兼事業者（控）'!K55</f>
        <v>0</v>
      </c>
      <c r="L52" s="450"/>
      <c r="M52" s="450"/>
      <c r="N52" s="450"/>
      <c r="O52" s="450"/>
      <c r="P52" s="450"/>
      <c r="Q52" s="450"/>
      <c r="R52" s="450"/>
      <c r="S52" s="450"/>
      <c r="T52" s="450"/>
      <c r="U52" s="450"/>
      <c r="V52" s="450"/>
      <c r="W52" s="450"/>
      <c r="X52" s="456">
        <f>ROUNDDOWN('入力シート兼事業者（控）'!X55,0)</f>
        <v>0</v>
      </c>
      <c r="Y52" s="457"/>
      <c r="Z52" s="61" t="str">
        <f>IF('入力シート兼事業者（控）'!$AN$25=TRUE,'入力シート兼事業者（控）'!AS55,"")</f>
        <v/>
      </c>
      <c r="AA52" s="452">
        <f>'入力シート兼事業者（控）'!AA55</f>
        <v>0</v>
      </c>
      <c r="AB52" s="453"/>
      <c r="AC52" s="459">
        <f>ROUNDDOWN('入力シート兼事業者（控）'!AC55,0)</f>
        <v>0</v>
      </c>
      <c r="AD52" s="460"/>
      <c r="AE52" s="461"/>
      <c r="AF52" s="44" t="str">
        <f>IF('入力シート兼事業者（控）'!$AO$25=TRUE,'入力シート兼事業者（控）'!AU55,"")</f>
        <v/>
      </c>
      <c r="AG52" s="454">
        <f>'入力シート兼事業者（控）'!AG55</f>
        <v>0</v>
      </c>
      <c r="AH52" s="455"/>
      <c r="AI52" s="446" t="str">
        <f>'入力シート兼事業者（控）'!AI55</f>
        <v/>
      </c>
      <c r="AJ52" s="447"/>
      <c r="AK52" s="447"/>
      <c r="AL52" s="448"/>
      <c r="AN52" s="5"/>
      <c r="AO52" s="5"/>
    </row>
    <row r="53" spans="1:41" ht="15.95" customHeight="1" thickBot="1">
      <c r="A53" s="1"/>
      <c r="B53" s="41">
        <v>30</v>
      </c>
      <c r="C53" s="471" t="str">
        <f>IF('入力シート兼事業者（控）'!C56="","",'入力シート兼事業者（控）'!C56)</f>
        <v/>
      </c>
      <c r="D53" s="472"/>
      <c r="E53" s="472"/>
      <c r="F53" s="473">
        <f>'入力シート兼事業者（控）'!F56</f>
        <v>0</v>
      </c>
      <c r="G53" s="474"/>
      <c r="H53" s="474"/>
      <c r="I53" s="474"/>
      <c r="J53" s="475"/>
      <c r="K53" s="473">
        <f>'入力シート兼事業者（控）'!K56</f>
        <v>0</v>
      </c>
      <c r="L53" s="474"/>
      <c r="M53" s="474"/>
      <c r="N53" s="474"/>
      <c r="O53" s="474"/>
      <c r="P53" s="474"/>
      <c r="Q53" s="474"/>
      <c r="R53" s="474"/>
      <c r="S53" s="474"/>
      <c r="T53" s="474"/>
      <c r="U53" s="474"/>
      <c r="V53" s="474"/>
      <c r="W53" s="474"/>
      <c r="X53" s="483">
        <f>ROUNDDOWN('入力シート兼事業者（控）'!X56,0)</f>
        <v>0</v>
      </c>
      <c r="Y53" s="484"/>
      <c r="Z53" s="62" t="str">
        <f>IF('入力シート兼事業者（控）'!$AN$25=TRUE,'入力シート兼事業者（控）'!AS56,"")</f>
        <v/>
      </c>
      <c r="AA53" s="476">
        <f>'入力シート兼事業者（控）'!AA56</f>
        <v>0</v>
      </c>
      <c r="AB53" s="477"/>
      <c r="AC53" s="485">
        <f>ROUNDDOWN('入力シート兼事業者（控）'!AC56,0)</f>
        <v>0</v>
      </c>
      <c r="AD53" s="486"/>
      <c r="AE53" s="487"/>
      <c r="AF53" s="45" t="str">
        <f>IF('入力シート兼事業者（控）'!$AO$25=TRUE,'入力シート兼事業者（控）'!AU56,"")</f>
        <v/>
      </c>
      <c r="AG53" s="478">
        <f>'入力シート兼事業者（控）'!AG56</f>
        <v>0</v>
      </c>
      <c r="AH53" s="479"/>
      <c r="AI53" s="464" t="str">
        <f>'入力シート兼事業者（控）'!AI56</f>
        <v/>
      </c>
      <c r="AJ53" s="465"/>
      <c r="AK53" s="465"/>
      <c r="AL53" s="466"/>
      <c r="AN53" s="284"/>
      <c r="AO53" s="284"/>
    </row>
    <row r="54" spans="1:41" ht="15.95" customHeight="1" thickTop="1">
      <c r="A54" s="1"/>
      <c r="B54" s="480" t="str">
        <f>'入力シート兼事業者（控）'!B57</f>
        <v>納　品　合　計</v>
      </c>
      <c r="C54" s="481"/>
      <c r="D54" s="481"/>
      <c r="E54" s="481"/>
      <c r="F54" s="481"/>
      <c r="G54" s="481"/>
      <c r="H54" s="481"/>
      <c r="I54" s="481"/>
      <c r="J54" s="481"/>
      <c r="K54" s="481"/>
      <c r="L54" s="481"/>
      <c r="M54" s="481"/>
      <c r="N54" s="481"/>
      <c r="O54" s="481"/>
      <c r="P54" s="481"/>
      <c r="Q54" s="481"/>
      <c r="R54" s="481"/>
      <c r="S54" s="481"/>
      <c r="T54" s="481"/>
      <c r="U54" s="481"/>
      <c r="V54" s="481"/>
      <c r="W54" s="481"/>
      <c r="X54" s="481"/>
      <c r="Y54" s="481"/>
      <c r="Z54" s="481"/>
      <c r="AA54" s="481"/>
      <c r="AB54" s="482"/>
      <c r="AC54" s="467"/>
      <c r="AD54" s="77"/>
      <c r="AE54" s="77"/>
      <c r="AF54" s="78"/>
      <c r="AG54" s="79"/>
      <c r="AH54" s="80"/>
      <c r="AI54" s="468">
        <f>'入力シート兼事業者（控）'!AI57</f>
        <v>0</v>
      </c>
      <c r="AJ54" s="469"/>
      <c r="AK54" s="469"/>
      <c r="AL54" s="470"/>
      <c r="AN54" s="1"/>
      <c r="AO54" s="1"/>
    </row>
    <row r="55" spans="1:41" ht="12.95" customHeight="1"/>
    <row r="56" spans="1:41" ht="12.95" customHeight="1"/>
    <row r="57" spans="1:41" ht="19.5" customHeight="1"/>
    <row r="58" spans="1:41" ht="15" customHeight="1"/>
  </sheetData>
  <sheetProtection algorithmName="SHA-512" hashValue="32GxkPNoaklfUQX/YFxKI61aMH8oYKOEV+J1TRCDuy2TCYqPEW1HZREwuHqSklvwP6INjPf5kjURGUv26UNt/w==" saltValue="hwO0Y77ZGfAVeIlpLi2UaA==" spinCount="100000" sheet="1" selectLockedCells="1"/>
  <mergeCells count="312">
    <mergeCell ref="AC50:AE50"/>
    <mergeCell ref="AA32:AB32"/>
    <mergeCell ref="AC51:AE51"/>
    <mergeCell ref="AI36:AL36"/>
    <mergeCell ref="AI37:AL37"/>
    <mergeCell ref="K32:W32"/>
    <mergeCell ref="X32:Y32"/>
    <mergeCell ref="K33:W33"/>
    <mergeCell ref="X33:Y33"/>
    <mergeCell ref="AC32:AE32"/>
    <mergeCell ref="AC33:AE33"/>
    <mergeCell ref="AI32:AL32"/>
    <mergeCell ref="AI33:AL33"/>
    <mergeCell ref="AG38:AH38"/>
    <mergeCell ref="AI38:AL38"/>
    <mergeCell ref="AG33:AH33"/>
    <mergeCell ref="AG35:AH35"/>
    <mergeCell ref="AG32:AH32"/>
    <mergeCell ref="AG34:AH34"/>
    <mergeCell ref="AG36:AH36"/>
    <mergeCell ref="AI40:AL40"/>
    <mergeCell ref="AI45:AL45"/>
    <mergeCell ref="AI42:AL42"/>
    <mergeCell ref="AI34:AL34"/>
    <mergeCell ref="AI35:AL35"/>
    <mergeCell ref="AB1:AE1"/>
    <mergeCell ref="AF1:AL1"/>
    <mergeCell ref="AN1:AO1"/>
    <mergeCell ref="B3:G3"/>
    <mergeCell ref="H3:M3"/>
    <mergeCell ref="N3:T3"/>
    <mergeCell ref="B1:T1"/>
    <mergeCell ref="V1:Z1"/>
    <mergeCell ref="V6:Y6"/>
    <mergeCell ref="V3:X3"/>
    <mergeCell ref="V4:X4"/>
    <mergeCell ref="Y3:AL3"/>
    <mergeCell ref="Y4:AL4"/>
    <mergeCell ref="B4:G4"/>
    <mergeCell ref="H4:M4"/>
    <mergeCell ref="N4:T4"/>
    <mergeCell ref="B7:E7"/>
    <mergeCell ref="F10:I10"/>
    <mergeCell ref="F11:I11"/>
    <mergeCell ref="J10:N10"/>
    <mergeCell ref="J11:N11"/>
    <mergeCell ref="Y9:AL9"/>
    <mergeCell ref="B9:E9"/>
    <mergeCell ref="F7:I7"/>
    <mergeCell ref="F8:I8"/>
    <mergeCell ref="F9:I9"/>
    <mergeCell ref="J7:N7"/>
    <mergeCell ref="J8:N8"/>
    <mergeCell ref="J9:N9"/>
    <mergeCell ref="B10:E10"/>
    <mergeCell ref="AD7:AF7"/>
    <mergeCell ref="AG7:AL7"/>
    <mergeCell ref="V10:X11"/>
    <mergeCell ref="AK10:AL11"/>
    <mergeCell ref="Y10:AJ11"/>
    <mergeCell ref="V7:X7"/>
    <mergeCell ref="Y7:AC7"/>
    <mergeCell ref="V8:X9"/>
    <mergeCell ref="Y8:AL8"/>
    <mergeCell ref="B8:E8"/>
    <mergeCell ref="B11:E11"/>
    <mergeCell ref="AG19:AL19"/>
    <mergeCell ref="AG20:AL20"/>
    <mergeCell ref="B22:E22"/>
    <mergeCell ref="F22:Z22"/>
    <mergeCell ref="C23:E23"/>
    <mergeCell ref="F23:J23"/>
    <mergeCell ref="F19:X19"/>
    <mergeCell ref="AA23:AB23"/>
    <mergeCell ref="AC23:AF23"/>
    <mergeCell ref="B16:E16"/>
    <mergeCell ref="F16:N16"/>
    <mergeCell ref="B13:E13"/>
    <mergeCell ref="C24:E24"/>
    <mergeCell ref="F24:J24"/>
    <mergeCell ref="AA24:AB24"/>
    <mergeCell ref="AG24:AH24"/>
    <mergeCell ref="AI24:AL24"/>
    <mergeCell ref="K24:W24"/>
    <mergeCell ref="X24:Y24"/>
    <mergeCell ref="F13:J13"/>
    <mergeCell ref="K13:O13"/>
    <mergeCell ref="P13:T13"/>
    <mergeCell ref="AC19:AF19"/>
    <mergeCell ref="AC20:AF20"/>
    <mergeCell ref="AG23:AH23"/>
    <mergeCell ref="AI23:AL23"/>
    <mergeCell ref="B19:E19"/>
    <mergeCell ref="B20:E20"/>
    <mergeCell ref="F20:I20"/>
    <mergeCell ref="K23:W23"/>
    <mergeCell ref="X23:Z23"/>
    <mergeCell ref="J20:L20"/>
    <mergeCell ref="M20:X20"/>
    <mergeCell ref="C25:E25"/>
    <mergeCell ref="F25:J25"/>
    <mergeCell ref="AA25:AB25"/>
    <mergeCell ref="AG25:AH25"/>
    <mergeCell ref="AI25:AL25"/>
    <mergeCell ref="K25:W25"/>
    <mergeCell ref="X25:Y25"/>
    <mergeCell ref="AC24:AE24"/>
    <mergeCell ref="AC25:AE25"/>
    <mergeCell ref="C26:E26"/>
    <mergeCell ref="F26:J26"/>
    <mergeCell ref="AA26:AB26"/>
    <mergeCell ref="AG26:AH26"/>
    <mergeCell ref="AI26:AL26"/>
    <mergeCell ref="K26:W26"/>
    <mergeCell ref="X26:Y26"/>
    <mergeCell ref="C27:E27"/>
    <mergeCell ref="F27:J27"/>
    <mergeCell ref="AA27:AB27"/>
    <mergeCell ref="AG27:AH27"/>
    <mergeCell ref="AI27:AL27"/>
    <mergeCell ref="K27:W27"/>
    <mergeCell ref="X27:Y27"/>
    <mergeCell ref="AC26:AE26"/>
    <mergeCell ref="AC27:AE27"/>
    <mergeCell ref="C29:E29"/>
    <mergeCell ref="F29:J29"/>
    <mergeCell ref="AA29:AB29"/>
    <mergeCell ref="C28:E28"/>
    <mergeCell ref="F28:J28"/>
    <mergeCell ref="AA28:AB28"/>
    <mergeCell ref="AG29:AH29"/>
    <mergeCell ref="AI29:AL29"/>
    <mergeCell ref="K28:W28"/>
    <mergeCell ref="X28:Y28"/>
    <mergeCell ref="K29:W29"/>
    <mergeCell ref="X29:Y29"/>
    <mergeCell ref="AG28:AH28"/>
    <mergeCell ref="AC28:AE28"/>
    <mergeCell ref="AC29:AE29"/>
    <mergeCell ref="AI28:AL28"/>
    <mergeCell ref="C31:E31"/>
    <mergeCell ref="F31:J31"/>
    <mergeCell ref="AA31:AB31"/>
    <mergeCell ref="AG31:AH31"/>
    <mergeCell ref="AI31:AL31"/>
    <mergeCell ref="C30:E30"/>
    <mergeCell ref="F30:J30"/>
    <mergeCell ref="AA30:AB30"/>
    <mergeCell ref="AG30:AH30"/>
    <mergeCell ref="AC30:AE30"/>
    <mergeCell ref="AC31:AE31"/>
    <mergeCell ref="K30:W30"/>
    <mergeCell ref="X30:Y30"/>
    <mergeCell ref="K31:W31"/>
    <mergeCell ref="X31:Y31"/>
    <mergeCell ref="AI30:AL30"/>
    <mergeCell ref="AA38:AB38"/>
    <mergeCell ref="C39:E39"/>
    <mergeCell ref="C40:E40"/>
    <mergeCell ref="F40:J40"/>
    <mergeCell ref="AA40:AB40"/>
    <mergeCell ref="AG40:AH40"/>
    <mergeCell ref="K39:W39"/>
    <mergeCell ref="X39:Y39"/>
    <mergeCell ref="K40:W40"/>
    <mergeCell ref="X40:Y40"/>
    <mergeCell ref="AC39:AE39"/>
    <mergeCell ref="AC40:AE40"/>
    <mergeCell ref="K38:W38"/>
    <mergeCell ref="X38:Y38"/>
    <mergeCell ref="AA39:AB39"/>
    <mergeCell ref="AG39:AH39"/>
    <mergeCell ref="C43:E43"/>
    <mergeCell ref="C44:E44"/>
    <mergeCell ref="X42:Y42"/>
    <mergeCell ref="AA43:AB43"/>
    <mergeCell ref="AG43:AH43"/>
    <mergeCell ref="K43:W43"/>
    <mergeCell ref="X43:Y43"/>
    <mergeCell ref="K44:W44"/>
    <mergeCell ref="X44:Y44"/>
    <mergeCell ref="AC43:AE43"/>
    <mergeCell ref="AC44:AE44"/>
    <mergeCell ref="F43:J43"/>
    <mergeCell ref="AG42:AH42"/>
    <mergeCell ref="C45:E45"/>
    <mergeCell ref="C51:E51"/>
    <mergeCell ref="C49:E49"/>
    <mergeCell ref="F51:J51"/>
    <mergeCell ref="AI50:AL50"/>
    <mergeCell ref="C46:E46"/>
    <mergeCell ref="C47:E47"/>
    <mergeCell ref="AI46:AL46"/>
    <mergeCell ref="C50:E50"/>
    <mergeCell ref="AG46:AH46"/>
    <mergeCell ref="F50:J50"/>
    <mergeCell ref="AA50:AB50"/>
    <mergeCell ref="AG50:AH50"/>
    <mergeCell ref="AG49:AH49"/>
    <mergeCell ref="K45:W45"/>
    <mergeCell ref="X45:Y45"/>
    <mergeCell ref="K46:W46"/>
    <mergeCell ref="X46:Y46"/>
    <mergeCell ref="K47:W47"/>
    <mergeCell ref="X49:Y49"/>
    <mergeCell ref="X51:Y51"/>
    <mergeCell ref="AC46:AE46"/>
    <mergeCell ref="AC47:AE47"/>
    <mergeCell ref="AC48:AE48"/>
    <mergeCell ref="C35:E35"/>
    <mergeCell ref="C36:E36"/>
    <mergeCell ref="C37:E37"/>
    <mergeCell ref="F35:J35"/>
    <mergeCell ref="F36:J36"/>
    <mergeCell ref="AA35:AB35"/>
    <mergeCell ref="K41:W41"/>
    <mergeCell ref="X41:Y41"/>
    <mergeCell ref="K42:W42"/>
    <mergeCell ref="K35:W35"/>
    <mergeCell ref="X35:Y35"/>
    <mergeCell ref="K36:W36"/>
    <mergeCell ref="X36:Y36"/>
    <mergeCell ref="K37:W37"/>
    <mergeCell ref="X37:Y37"/>
    <mergeCell ref="C42:E42"/>
    <mergeCell ref="F42:J42"/>
    <mergeCell ref="AA42:AB42"/>
    <mergeCell ref="C41:E41"/>
    <mergeCell ref="F41:J41"/>
    <mergeCell ref="AA41:AB41"/>
    <mergeCell ref="F39:J39"/>
    <mergeCell ref="C38:E38"/>
    <mergeCell ref="F38:J38"/>
    <mergeCell ref="C53:E53"/>
    <mergeCell ref="F53:J53"/>
    <mergeCell ref="AA53:AB53"/>
    <mergeCell ref="AG53:AH53"/>
    <mergeCell ref="B54:AB54"/>
    <mergeCell ref="K52:W52"/>
    <mergeCell ref="X52:Y52"/>
    <mergeCell ref="K53:W53"/>
    <mergeCell ref="X53:Y53"/>
    <mergeCell ref="AC52:AE52"/>
    <mergeCell ref="AC53:AE53"/>
    <mergeCell ref="C52:E52"/>
    <mergeCell ref="F52:J52"/>
    <mergeCell ref="AA52:AB52"/>
    <mergeCell ref="F34:J34"/>
    <mergeCell ref="AA36:AB36"/>
    <mergeCell ref="AC45:AE45"/>
    <mergeCell ref="AI53:AL53"/>
    <mergeCell ref="AN53:AO53"/>
    <mergeCell ref="AC54:AF54"/>
    <mergeCell ref="AG54:AH54"/>
    <mergeCell ref="AI54:AL54"/>
    <mergeCell ref="AG52:AH52"/>
    <mergeCell ref="AI52:AL52"/>
    <mergeCell ref="AA51:AB51"/>
    <mergeCell ref="AG51:AH51"/>
    <mergeCell ref="AC35:AE35"/>
    <mergeCell ref="AC36:AE36"/>
    <mergeCell ref="AC37:AE37"/>
    <mergeCell ref="AC38:AE38"/>
    <mergeCell ref="K50:W50"/>
    <mergeCell ref="X50:Y50"/>
    <mergeCell ref="K51:W51"/>
    <mergeCell ref="AI51:AL51"/>
    <mergeCell ref="AI44:AL44"/>
    <mergeCell ref="AG41:AH41"/>
    <mergeCell ref="AI41:AL41"/>
    <mergeCell ref="AI39:AL39"/>
    <mergeCell ref="AI43:AL43"/>
    <mergeCell ref="AA37:AB37"/>
    <mergeCell ref="AG37:AH37"/>
    <mergeCell ref="AC41:AE41"/>
    <mergeCell ref="AC42:AE42"/>
    <mergeCell ref="AG48:AH48"/>
    <mergeCell ref="C32:E32"/>
    <mergeCell ref="C33:E33"/>
    <mergeCell ref="AC34:AE34"/>
    <mergeCell ref="AA34:AB34"/>
    <mergeCell ref="AA33:AB33"/>
    <mergeCell ref="K34:W34"/>
    <mergeCell ref="X34:Y34"/>
    <mergeCell ref="C48:E48"/>
    <mergeCell ref="F48:J48"/>
    <mergeCell ref="AA48:AB48"/>
    <mergeCell ref="F46:J46"/>
    <mergeCell ref="F47:J47"/>
    <mergeCell ref="AA46:AB46"/>
    <mergeCell ref="F32:J32"/>
    <mergeCell ref="F33:J33"/>
    <mergeCell ref="C34:E34"/>
    <mergeCell ref="AI48:AL48"/>
    <mergeCell ref="F37:J37"/>
    <mergeCell ref="AI49:AL49"/>
    <mergeCell ref="F49:J49"/>
    <mergeCell ref="AA49:AB49"/>
    <mergeCell ref="AI47:AL47"/>
    <mergeCell ref="AA47:AB47"/>
    <mergeCell ref="AG47:AH47"/>
    <mergeCell ref="AA44:AB44"/>
    <mergeCell ref="AG44:AH44"/>
    <mergeCell ref="AA45:AB45"/>
    <mergeCell ref="AG45:AH45"/>
    <mergeCell ref="F44:J44"/>
    <mergeCell ref="F45:J45"/>
    <mergeCell ref="X47:Y47"/>
    <mergeCell ref="K48:W48"/>
    <mergeCell ref="X48:Y48"/>
    <mergeCell ref="K49:W49"/>
    <mergeCell ref="AC49:AE49"/>
  </mergeCells>
  <phoneticPr fontId="2"/>
  <conditionalFormatting sqref="Z24:Z53">
    <cfRule type="expression" dxfId="3" priority="2">
      <formula>X24&lt;0</formula>
    </cfRule>
  </conditionalFormatting>
  <conditionalFormatting sqref="AF24:AF53">
    <cfRule type="expression" dxfId="2" priority="1">
      <formula>AC24&lt;0</formula>
    </cfRule>
  </conditionalFormatting>
  <dataValidations count="1">
    <dataValidation imeMode="hiragana" allowBlank="1" showInputMessage="1" showErrorMessage="1" sqref="F13:J13 P13:T13"/>
  </dataValidations>
  <printOptions horizontalCentered="1" verticalCentered="1"/>
  <pageMargins left="0.51181102362204722" right="0.11811023622047245" top="0.47244094488188981" bottom="7.874015748031496E-2" header="0.31496062992125984" footer="0.31496062992125984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92D050"/>
  </sheetPr>
  <dimension ref="A1:AO58"/>
  <sheetViews>
    <sheetView showZeros="0" zoomScaleNormal="100" zoomScaleSheetLayoutView="100" workbookViewId="0">
      <selection activeCell="B1" sqref="B1:T1"/>
    </sheetView>
  </sheetViews>
  <sheetFormatPr defaultRowHeight="13.5"/>
  <cols>
    <col min="1" max="1" width="1.125" style="2" customWidth="1"/>
    <col min="2" max="5" width="2.625" style="2" customWidth="1"/>
    <col min="6" max="6" width="3.625" style="2" customWidth="1"/>
    <col min="7" max="7" width="3" style="2" customWidth="1"/>
    <col min="8" max="10" width="2.625" style="2" customWidth="1"/>
    <col min="11" max="12" width="1.625" style="2" customWidth="1"/>
    <col min="13" max="23" width="2.625" style="2" customWidth="1"/>
    <col min="24" max="24" width="3.625" style="2" customWidth="1"/>
    <col min="25" max="25" width="2.625" style="2" customWidth="1"/>
    <col min="26" max="26" width="1.875" style="2" customWidth="1"/>
    <col min="27" max="28" width="2.625" style="2" customWidth="1"/>
    <col min="29" max="29" width="2.125" style="2" customWidth="1"/>
    <col min="30" max="30" width="3.125" style="2" customWidth="1"/>
    <col min="31" max="32" width="2.625" style="2" customWidth="1"/>
    <col min="33" max="34" width="2.375" style="2" customWidth="1"/>
    <col min="35" max="38" width="2.625" style="2" customWidth="1"/>
    <col min="39" max="39" width="0.875" style="2" hidden="1" customWidth="1"/>
    <col min="40" max="40" width="4" style="2" hidden="1" customWidth="1"/>
    <col min="41" max="41" width="7.875" style="2" hidden="1" customWidth="1"/>
    <col min="42" max="43" width="0" style="2" hidden="1" customWidth="1"/>
    <col min="44" max="16384" width="9" style="2"/>
  </cols>
  <sheetData>
    <row r="1" spans="1:41" ht="24.95" customHeight="1" thickBot="1">
      <c r="A1" s="1"/>
      <c r="B1" s="564" t="s">
        <v>75</v>
      </c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566"/>
      <c r="V1" s="567"/>
      <c r="W1" s="567"/>
      <c r="X1" s="567"/>
      <c r="Y1" s="567"/>
      <c r="Z1" s="567"/>
      <c r="AB1" s="282" t="s">
        <v>11</v>
      </c>
      <c r="AC1" s="282"/>
      <c r="AD1" s="282"/>
      <c r="AE1" s="282"/>
      <c r="AF1" s="561" t="str">
        <f ca="1">'入力シート兼事業者（控）'!$AF$2</f>
        <v>0001-87485</v>
      </c>
      <c r="AG1" s="562"/>
      <c r="AH1" s="562"/>
      <c r="AI1" s="562"/>
      <c r="AJ1" s="562"/>
      <c r="AK1" s="562"/>
      <c r="AL1" s="563"/>
      <c r="AM1" s="1"/>
      <c r="AN1" s="284"/>
      <c r="AO1" s="284"/>
    </row>
    <row r="2" spans="1:41" ht="18.9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1"/>
      <c r="AH2" s="1"/>
      <c r="AI2" s="1"/>
      <c r="AJ2" s="1"/>
      <c r="AK2" s="1"/>
      <c r="AL2" s="1"/>
      <c r="AM2" s="1"/>
      <c r="AN2" s="1"/>
      <c r="AO2" s="1"/>
    </row>
    <row r="3" spans="1:41" ht="18" customHeight="1">
      <c r="A3" s="1"/>
      <c r="B3" s="605" t="s">
        <v>16</v>
      </c>
      <c r="C3" s="606"/>
      <c r="D3" s="606"/>
      <c r="E3" s="606"/>
      <c r="F3" s="606"/>
      <c r="G3" s="607"/>
      <c r="H3" s="608" t="s">
        <v>74</v>
      </c>
      <c r="I3" s="609"/>
      <c r="J3" s="609"/>
      <c r="K3" s="609"/>
      <c r="L3" s="609"/>
      <c r="M3" s="610"/>
      <c r="N3" s="611" t="s">
        <v>10</v>
      </c>
      <c r="O3" s="611"/>
      <c r="P3" s="611"/>
      <c r="Q3" s="611"/>
      <c r="R3" s="611"/>
      <c r="S3" s="611"/>
      <c r="T3" s="611"/>
      <c r="V3" s="608" t="s">
        <v>7</v>
      </c>
      <c r="W3" s="609"/>
      <c r="X3" s="609"/>
      <c r="Y3" s="608" t="s">
        <v>1</v>
      </c>
      <c r="Z3" s="609"/>
      <c r="AA3" s="609"/>
      <c r="AB3" s="609"/>
      <c r="AC3" s="609"/>
      <c r="AD3" s="609"/>
      <c r="AE3" s="609"/>
      <c r="AF3" s="609"/>
      <c r="AG3" s="609"/>
      <c r="AH3" s="609"/>
      <c r="AI3" s="609"/>
      <c r="AJ3" s="609"/>
      <c r="AK3" s="609"/>
      <c r="AL3" s="610"/>
      <c r="AM3" s="1"/>
    </row>
    <row r="4" spans="1:41" ht="20.100000000000001" customHeight="1">
      <c r="A4" s="1"/>
      <c r="B4" s="571">
        <f>'入力シート兼事業者（控）'!B7</f>
        <v>0</v>
      </c>
      <c r="C4" s="572"/>
      <c r="D4" s="572"/>
      <c r="E4" s="572"/>
      <c r="F4" s="572"/>
      <c r="G4" s="573"/>
      <c r="H4" s="571">
        <f ca="1">J11</f>
        <v>0</v>
      </c>
      <c r="I4" s="572"/>
      <c r="J4" s="572"/>
      <c r="K4" s="572"/>
      <c r="L4" s="572"/>
      <c r="M4" s="573"/>
      <c r="N4" s="574">
        <f ca="1">IFERROR(B4+H4,"")</f>
        <v>0</v>
      </c>
      <c r="O4" s="575"/>
      <c r="P4" s="575"/>
      <c r="Q4" s="575"/>
      <c r="R4" s="575"/>
      <c r="S4" s="575"/>
      <c r="T4" s="576"/>
      <c r="V4" s="568">
        <f>'入力シート兼事業者（控）'!$V$7</f>
        <v>0</v>
      </c>
      <c r="W4" s="569"/>
      <c r="X4" s="569"/>
      <c r="Y4" s="398">
        <f>'入力シート兼事業者（控）'!$Y$7</f>
        <v>0</v>
      </c>
      <c r="Z4" s="399"/>
      <c r="AA4" s="399"/>
      <c r="AB4" s="399"/>
      <c r="AC4" s="399"/>
      <c r="AD4" s="399"/>
      <c r="AE4" s="399"/>
      <c r="AF4" s="399"/>
      <c r="AG4" s="399"/>
      <c r="AH4" s="399"/>
      <c r="AI4" s="399"/>
      <c r="AJ4" s="399"/>
      <c r="AK4" s="399"/>
      <c r="AL4" s="570"/>
      <c r="AM4" s="1"/>
    </row>
    <row r="5" spans="1:41" ht="9.9499999999999993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"/>
      <c r="N5" s="3"/>
      <c r="O5" s="3"/>
      <c r="P5" s="3"/>
      <c r="Q5" s="3"/>
      <c r="R5" s="3"/>
      <c r="S5" s="3"/>
      <c r="T5" s="3"/>
      <c r="U5" s="3"/>
      <c r="AF5" s="3"/>
      <c r="AG5" s="1"/>
      <c r="AH5" s="1"/>
      <c r="AI5" s="1"/>
      <c r="AJ5" s="1"/>
      <c r="AK5" s="1"/>
      <c r="AL5" s="1"/>
      <c r="AM5" s="1"/>
    </row>
    <row r="6" spans="1:41" ht="17.100000000000001" customHeight="1">
      <c r="A6" s="1"/>
      <c r="B6" s="2" t="s">
        <v>28</v>
      </c>
      <c r="V6" s="250" t="s">
        <v>15</v>
      </c>
      <c r="W6" s="250"/>
      <c r="X6" s="250"/>
      <c r="Y6" s="250"/>
      <c r="AM6" s="1"/>
    </row>
    <row r="7" spans="1:41" ht="17.100000000000001" customHeight="1">
      <c r="A7" s="1"/>
      <c r="B7" s="593" t="s">
        <v>6</v>
      </c>
      <c r="C7" s="594"/>
      <c r="D7" s="594"/>
      <c r="E7" s="595"/>
      <c r="F7" s="602" t="s">
        <v>20</v>
      </c>
      <c r="G7" s="603"/>
      <c r="H7" s="603"/>
      <c r="I7" s="603"/>
      <c r="J7" s="602" t="s">
        <v>8</v>
      </c>
      <c r="K7" s="603"/>
      <c r="L7" s="603"/>
      <c r="M7" s="603"/>
      <c r="N7" s="604"/>
      <c r="V7" s="596" t="s">
        <v>13</v>
      </c>
      <c r="W7" s="597"/>
      <c r="X7" s="597"/>
      <c r="Y7" s="554">
        <f>'入力シート兼事業者（控）'!$Y$10</f>
        <v>0</v>
      </c>
      <c r="Z7" s="555"/>
      <c r="AA7" s="555"/>
      <c r="AB7" s="555"/>
      <c r="AC7" s="555"/>
      <c r="AD7" s="596" t="s">
        <v>73</v>
      </c>
      <c r="AE7" s="597"/>
      <c r="AF7" s="597"/>
      <c r="AG7" s="543">
        <f>'入力シート兼事業者（控）'!$AG$10</f>
        <v>0</v>
      </c>
      <c r="AH7" s="544"/>
      <c r="AI7" s="544"/>
      <c r="AJ7" s="544"/>
      <c r="AK7" s="544"/>
      <c r="AL7" s="545"/>
      <c r="AM7" s="1"/>
    </row>
    <row r="8" spans="1:41" ht="17.100000000000001" customHeight="1">
      <c r="A8" s="1"/>
      <c r="B8" s="221">
        <f>'入力シート兼事業者（控）'!B11</f>
        <v>0</v>
      </c>
      <c r="C8" s="222"/>
      <c r="D8" s="222"/>
      <c r="E8" s="223"/>
      <c r="F8" s="224">
        <f ca="1">'入力シート兼事業者（控）'!F11</f>
        <v>0</v>
      </c>
      <c r="G8" s="225"/>
      <c r="H8" s="225"/>
      <c r="I8" s="225"/>
      <c r="J8" s="224">
        <f ca="1">'入力シート兼事業者（控）'!K11</f>
        <v>0</v>
      </c>
      <c r="K8" s="225"/>
      <c r="L8" s="225"/>
      <c r="M8" s="225"/>
      <c r="N8" s="226"/>
      <c r="U8" s="14"/>
      <c r="V8" s="598" t="s">
        <v>14</v>
      </c>
      <c r="W8" s="599"/>
      <c r="X8" s="599"/>
      <c r="Y8" s="558">
        <f>'入力シート兼事業者（控）'!Y11</f>
        <v>0</v>
      </c>
      <c r="Z8" s="559"/>
      <c r="AA8" s="559"/>
      <c r="AB8" s="559"/>
      <c r="AC8" s="559"/>
      <c r="AD8" s="559"/>
      <c r="AE8" s="559"/>
      <c r="AF8" s="559"/>
      <c r="AG8" s="559"/>
      <c r="AH8" s="559"/>
      <c r="AI8" s="559"/>
      <c r="AJ8" s="559"/>
      <c r="AK8" s="559"/>
      <c r="AL8" s="560"/>
      <c r="AM8" s="1"/>
    </row>
    <row r="9" spans="1:41" ht="17.100000000000001" customHeight="1">
      <c r="A9" s="1"/>
      <c r="B9" s="238">
        <f>'入力シート兼事業者（控）'!B12</f>
        <v>0</v>
      </c>
      <c r="C9" s="239"/>
      <c r="D9" s="239"/>
      <c r="E9" s="240"/>
      <c r="F9" s="241">
        <f>'入力シート兼事業者（控）'!F12</f>
        <v>0</v>
      </c>
      <c r="G9" s="242"/>
      <c r="H9" s="242"/>
      <c r="I9" s="242"/>
      <c r="J9" s="244">
        <f>'入力シート兼事業者（控）'!K12</f>
        <v>0</v>
      </c>
      <c r="K9" s="245"/>
      <c r="L9" s="245"/>
      <c r="M9" s="245"/>
      <c r="N9" s="246"/>
      <c r="U9" s="14"/>
      <c r="V9" s="600"/>
      <c r="W9" s="601"/>
      <c r="X9" s="601"/>
      <c r="Y9" s="590">
        <f>'入力シート兼事業者（控）'!Y12</f>
        <v>0</v>
      </c>
      <c r="Z9" s="591"/>
      <c r="AA9" s="591"/>
      <c r="AB9" s="591"/>
      <c r="AC9" s="591"/>
      <c r="AD9" s="591"/>
      <c r="AE9" s="591"/>
      <c r="AF9" s="591"/>
      <c r="AG9" s="591"/>
      <c r="AH9" s="591"/>
      <c r="AI9" s="591"/>
      <c r="AJ9" s="591"/>
      <c r="AK9" s="591"/>
      <c r="AL9" s="592"/>
      <c r="AM9" s="1"/>
    </row>
    <row r="10" spans="1:41" ht="17.100000000000001" customHeight="1" thickBot="1">
      <c r="A10" s="1"/>
      <c r="B10" s="190" t="str">
        <f>'入力シート兼事業者（控）'!B13</f>
        <v>対象外</v>
      </c>
      <c r="C10" s="191"/>
      <c r="D10" s="191"/>
      <c r="E10" s="192"/>
      <c r="F10" s="193" t="str">
        <f ca="1">'入力シート兼事業者（控）'!F13</f>
        <v/>
      </c>
      <c r="G10" s="194"/>
      <c r="H10" s="194"/>
      <c r="I10" s="194"/>
      <c r="J10" s="627" t="str">
        <f>'入力シート兼事業者（控）'!K13</f>
        <v>－</v>
      </c>
      <c r="K10" s="628"/>
      <c r="L10" s="628"/>
      <c r="M10" s="628"/>
      <c r="N10" s="629"/>
      <c r="U10" s="14"/>
      <c r="V10" s="617" t="s">
        <v>26</v>
      </c>
      <c r="W10" s="618"/>
      <c r="X10" s="618"/>
      <c r="Y10" s="550">
        <f>'入力シート兼事業者（控）'!$Y$13</f>
        <v>0</v>
      </c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621" t="s">
        <v>77</v>
      </c>
      <c r="AL10" s="622"/>
      <c r="AM10" s="1"/>
    </row>
    <row r="11" spans="1:41" ht="17.100000000000001" customHeight="1" thickTop="1">
      <c r="A11" s="1"/>
      <c r="B11" s="211" t="str">
        <f>'入力シート兼事業者（控）'!B14</f>
        <v>合計</v>
      </c>
      <c r="C11" s="212"/>
      <c r="D11" s="212"/>
      <c r="E11" s="213"/>
      <c r="F11" s="625">
        <f>'入力シート兼事業者（控）'!F14</f>
        <v>0</v>
      </c>
      <c r="G11" s="626"/>
      <c r="H11" s="626"/>
      <c r="I11" s="626"/>
      <c r="J11" s="217">
        <f ca="1">'入力シート兼事業者（控）'!K14</f>
        <v>0</v>
      </c>
      <c r="K11" s="218"/>
      <c r="L11" s="218"/>
      <c r="M11" s="218"/>
      <c r="N11" s="219"/>
      <c r="U11" s="14"/>
      <c r="V11" s="619"/>
      <c r="W11" s="620"/>
      <c r="X11" s="620"/>
      <c r="Y11" s="552"/>
      <c r="Z11" s="553"/>
      <c r="AA11" s="553"/>
      <c r="AB11" s="553"/>
      <c r="AC11" s="553"/>
      <c r="AD11" s="553"/>
      <c r="AE11" s="553"/>
      <c r="AF11" s="553"/>
      <c r="AG11" s="553"/>
      <c r="AH11" s="553"/>
      <c r="AI11" s="553"/>
      <c r="AJ11" s="553"/>
      <c r="AK11" s="623"/>
      <c r="AL11" s="624"/>
      <c r="AM11" s="1"/>
    </row>
    <row r="12" spans="1:41" ht="15.95" customHeight="1">
      <c r="A12" s="1"/>
      <c r="V12" s="31"/>
      <c r="AM12" s="1"/>
    </row>
    <row r="13" spans="1:41" ht="15.95" customHeight="1">
      <c r="A13" s="1"/>
      <c r="B13" s="630" t="s">
        <v>95</v>
      </c>
      <c r="C13" s="631"/>
      <c r="D13" s="631"/>
      <c r="E13" s="632"/>
      <c r="F13" s="513" t="str">
        <f>④請求書兼納品書!$F$13</f>
        <v>　</v>
      </c>
      <c r="G13" s="514"/>
      <c r="H13" s="514"/>
      <c r="I13" s="514"/>
      <c r="J13" s="515"/>
      <c r="K13" s="630" t="s">
        <v>97</v>
      </c>
      <c r="L13" s="631"/>
      <c r="M13" s="631"/>
      <c r="N13" s="631"/>
      <c r="O13" s="632"/>
      <c r="P13" s="516" t="str">
        <f>④請求書兼納品書!$P$13</f>
        <v>　</v>
      </c>
      <c r="Q13" s="517"/>
      <c r="R13" s="517"/>
      <c r="S13" s="517"/>
      <c r="T13" s="518"/>
      <c r="AM13" s="1"/>
    </row>
    <row r="14" spans="1:41" ht="9.9499999999999993" customHeight="1" thickBot="1">
      <c r="A14" s="1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7"/>
      <c r="N14" s="7"/>
      <c r="O14" s="7"/>
      <c r="P14" s="7"/>
      <c r="Q14" s="7"/>
      <c r="R14" s="7"/>
      <c r="S14" s="7"/>
      <c r="T14" s="7"/>
      <c r="U14" s="7"/>
      <c r="V14" s="17"/>
      <c r="W14" s="8"/>
      <c r="X14" s="8"/>
      <c r="Y14" s="8"/>
      <c r="Z14" s="8"/>
      <c r="AA14" s="8"/>
      <c r="AB14" s="8"/>
      <c r="AC14" s="8"/>
      <c r="AD14" s="8"/>
      <c r="AE14" s="8"/>
      <c r="AF14" s="7"/>
      <c r="AG14" s="6"/>
      <c r="AH14" s="6"/>
      <c r="AI14" s="6"/>
      <c r="AJ14" s="6"/>
      <c r="AK14" s="6"/>
      <c r="AL14" s="6"/>
      <c r="AM14" s="1"/>
    </row>
    <row r="15" spans="1:41" ht="9.9499999999999993" customHeight="1" thickTop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3"/>
      <c r="N15" s="3"/>
      <c r="O15" s="3"/>
      <c r="P15" s="3"/>
      <c r="Q15" s="3"/>
      <c r="R15" s="3"/>
      <c r="S15" s="3"/>
      <c r="T15" s="3"/>
      <c r="U15" s="3"/>
      <c r="AF15" s="3"/>
      <c r="AG15" s="1"/>
      <c r="AH15" s="1"/>
      <c r="AI15" s="1"/>
      <c r="AJ15" s="1"/>
      <c r="AK15" s="1"/>
      <c r="AL15" s="1"/>
      <c r="AM15" s="1"/>
    </row>
    <row r="16" spans="1:41" ht="20.100000000000001" customHeight="1">
      <c r="A16" s="4"/>
      <c r="B16" s="612" t="s">
        <v>0</v>
      </c>
      <c r="C16" s="613"/>
      <c r="D16" s="613"/>
      <c r="E16" s="614"/>
      <c r="F16" s="615">
        <f>'入力シート兼事業者（控）'!$G$20</f>
        <v>0</v>
      </c>
      <c r="G16" s="615"/>
      <c r="H16" s="615"/>
      <c r="I16" s="615"/>
      <c r="J16" s="615"/>
      <c r="K16" s="615"/>
      <c r="L16" s="615"/>
      <c r="M16" s="615"/>
      <c r="N16" s="616"/>
      <c r="AM16" s="1"/>
    </row>
    <row r="17" spans="1:41" ht="5.0999999999999996" customHeight="1">
      <c r="A17" s="4"/>
      <c r="AM17" s="1"/>
    </row>
    <row r="18" spans="1:41" ht="20.100000000000001" customHeight="1">
      <c r="B18" s="1" t="s">
        <v>23</v>
      </c>
      <c r="AM18" s="1"/>
    </row>
    <row r="19" spans="1:41" ht="15.95" customHeight="1">
      <c r="A19" s="4"/>
      <c r="B19" s="608" t="s">
        <v>30</v>
      </c>
      <c r="C19" s="609"/>
      <c r="D19" s="609"/>
      <c r="E19" s="610"/>
      <c r="F19" s="377">
        <f>'入力シート兼事業者（控）'!$G$23</f>
        <v>0</v>
      </c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 s="378"/>
      <c r="R19" s="378"/>
      <c r="S19" s="378"/>
      <c r="T19" s="378"/>
      <c r="U19" s="378"/>
      <c r="V19" s="378"/>
      <c r="W19" s="378"/>
      <c r="X19" s="379"/>
      <c r="AC19" s="608" t="s">
        <v>24</v>
      </c>
      <c r="AD19" s="609"/>
      <c r="AE19" s="609"/>
      <c r="AF19" s="610"/>
      <c r="AG19" s="647" t="s">
        <v>22</v>
      </c>
      <c r="AH19" s="648"/>
      <c r="AI19" s="648"/>
      <c r="AJ19" s="648"/>
      <c r="AK19" s="648"/>
      <c r="AL19" s="649"/>
    </row>
    <row r="20" spans="1:41" ht="15.95" customHeight="1">
      <c r="A20" s="4"/>
      <c r="B20" s="636" t="str">
        <f>'入力シート兼事業者（控）'!B24</f>
        <v>工事コード</v>
      </c>
      <c r="C20" s="637"/>
      <c r="D20" s="637"/>
      <c r="E20" s="638"/>
      <c r="F20" s="522">
        <f>'入力シート兼事業者（控）'!$G$24</f>
        <v>0</v>
      </c>
      <c r="G20" s="523"/>
      <c r="H20" s="523"/>
      <c r="I20" s="523"/>
      <c r="J20" s="639" t="s">
        <v>32</v>
      </c>
      <c r="K20" s="640"/>
      <c r="L20" s="640"/>
      <c r="M20" s="392" t="str">
        <f>LEFTB('入力シート兼事業者（控）'!$G$22,48)</f>
        <v/>
      </c>
      <c r="N20" s="393"/>
      <c r="O20" s="393"/>
      <c r="P20" s="393"/>
      <c r="Q20" s="393"/>
      <c r="R20" s="393"/>
      <c r="S20" s="393"/>
      <c r="T20" s="393"/>
      <c r="U20" s="393"/>
      <c r="V20" s="393"/>
      <c r="W20" s="393"/>
      <c r="X20" s="394"/>
      <c r="AC20" s="380">
        <f>'入力シート兼事業者（控）'!AC24</f>
        <v>0</v>
      </c>
      <c r="AD20" s="381"/>
      <c r="AE20" s="381"/>
      <c r="AF20" s="382"/>
      <c r="AG20" s="529">
        <f>'入力シート兼事業者（控）'!AG24</f>
        <v>0</v>
      </c>
      <c r="AH20" s="530"/>
      <c r="AI20" s="530"/>
      <c r="AJ20" s="530"/>
      <c r="AK20" s="530"/>
      <c r="AL20" s="531"/>
    </row>
    <row r="21" spans="1:41" ht="9.9499999999999993" customHeight="1">
      <c r="A21" s="4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</row>
    <row r="22" spans="1:41" ht="15.95" customHeight="1">
      <c r="A22" s="1"/>
      <c r="B22" s="141" t="s">
        <v>49</v>
      </c>
      <c r="C22" s="141"/>
      <c r="D22" s="141"/>
      <c r="E22" s="141"/>
      <c r="F22" s="383"/>
      <c r="G22" s="383"/>
      <c r="H22" s="383"/>
      <c r="I22" s="383"/>
      <c r="J22" s="383"/>
      <c r="K22" s="383"/>
      <c r="L22" s="383"/>
      <c r="M22" s="383"/>
      <c r="N22" s="383"/>
      <c r="O22" s="383"/>
      <c r="P22" s="383"/>
      <c r="Q22" s="383"/>
      <c r="R22" s="383"/>
      <c r="S22" s="383"/>
      <c r="T22" s="383"/>
      <c r="U22" s="383"/>
      <c r="V22" s="383"/>
      <c r="W22" s="383"/>
      <c r="X22" s="383"/>
      <c r="Y22" s="383"/>
      <c r="Z22" s="383"/>
    </row>
    <row r="23" spans="1:41" ht="15.95" customHeight="1">
      <c r="A23" s="1"/>
      <c r="B23" s="46" t="s">
        <v>5</v>
      </c>
      <c r="C23" s="633" t="s">
        <v>17</v>
      </c>
      <c r="D23" s="634"/>
      <c r="E23" s="634"/>
      <c r="F23" s="633" t="s">
        <v>18</v>
      </c>
      <c r="G23" s="634"/>
      <c r="H23" s="634"/>
      <c r="I23" s="634"/>
      <c r="J23" s="635"/>
      <c r="K23" s="633" t="s">
        <v>79</v>
      </c>
      <c r="L23" s="634"/>
      <c r="M23" s="634"/>
      <c r="N23" s="634"/>
      <c r="O23" s="634"/>
      <c r="P23" s="634"/>
      <c r="Q23" s="634"/>
      <c r="R23" s="634"/>
      <c r="S23" s="634"/>
      <c r="T23" s="634"/>
      <c r="U23" s="634"/>
      <c r="V23" s="634"/>
      <c r="W23" s="634"/>
      <c r="X23" s="633" t="s">
        <v>2</v>
      </c>
      <c r="Y23" s="634"/>
      <c r="Z23" s="635"/>
      <c r="AA23" s="633" t="s">
        <v>3</v>
      </c>
      <c r="AB23" s="635"/>
      <c r="AC23" s="633" t="s">
        <v>4</v>
      </c>
      <c r="AD23" s="634"/>
      <c r="AE23" s="634"/>
      <c r="AF23" s="635"/>
      <c r="AG23" s="633" t="s">
        <v>6</v>
      </c>
      <c r="AH23" s="635"/>
      <c r="AI23" s="633" t="s">
        <v>19</v>
      </c>
      <c r="AJ23" s="634"/>
      <c r="AK23" s="634"/>
      <c r="AL23" s="635"/>
    </row>
    <row r="24" spans="1:41" ht="15.95" customHeight="1">
      <c r="A24" s="1"/>
      <c r="B24" s="39">
        <v>1</v>
      </c>
      <c r="C24" s="499">
        <f>'入力シート兼事業者（控）'!C27</f>
        <v>0</v>
      </c>
      <c r="D24" s="500"/>
      <c r="E24" s="500"/>
      <c r="F24" s="501">
        <f>'入力シート兼事業者（控）'!F27</f>
        <v>0</v>
      </c>
      <c r="G24" s="502"/>
      <c r="H24" s="502"/>
      <c r="I24" s="502"/>
      <c r="J24" s="503"/>
      <c r="K24" s="501">
        <f>'入力シート兼事業者（控）'!K27</f>
        <v>0</v>
      </c>
      <c r="L24" s="502"/>
      <c r="M24" s="502"/>
      <c r="N24" s="502"/>
      <c r="O24" s="502"/>
      <c r="P24" s="502"/>
      <c r="Q24" s="502"/>
      <c r="R24" s="502"/>
      <c r="S24" s="502"/>
      <c r="T24" s="502"/>
      <c r="U24" s="502"/>
      <c r="V24" s="502"/>
      <c r="W24" s="503"/>
      <c r="X24" s="641">
        <f>④請求書兼納品書!X24</f>
        <v>0</v>
      </c>
      <c r="Y24" s="642"/>
      <c r="Z24" s="63" t="str">
        <f>④請求書兼納品書!Z24</f>
        <v/>
      </c>
      <c r="AA24" s="504">
        <f>④請求書兼納品書!AA24</f>
        <v>0</v>
      </c>
      <c r="AB24" s="505"/>
      <c r="AC24" s="491">
        <f>④請求書兼納品書!AC24</f>
        <v>0</v>
      </c>
      <c r="AD24" s="492"/>
      <c r="AE24" s="493"/>
      <c r="AF24" s="43" t="str">
        <f>④請求書兼納品書!AF24</f>
        <v/>
      </c>
      <c r="AG24" s="506">
        <f>④請求書兼納品書!AG24</f>
        <v>0</v>
      </c>
      <c r="AH24" s="507"/>
      <c r="AI24" s="508" t="str">
        <f>④請求書兼納品書!AI24</f>
        <v/>
      </c>
      <c r="AJ24" s="509"/>
      <c r="AK24" s="509"/>
      <c r="AL24" s="510"/>
    </row>
    <row r="25" spans="1:41" ht="15.95" customHeight="1">
      <c r="A25" s="5"/>
      <c r="B25" s="40">
        <v>2</v>
      </c>
      <c r="C25" s="462" t="str">
        <f>IF('入力シート兼事業者（控）'!C28="","",'入力シート兼事業者（控）'!C28)</f>
        <v/>
      </c>
      <c r="D25" s="463"/>
      <c r="E25" s="463"/>
      <c r="F25" s="488">
        <f>'入力シート兼事業者（控）'!F28</f>
        <v>0</v>
      </c>
      <c r="G25" s="489"/>
      <c r="H25" s="489"/>
      <c r="I25" s="489"/>
      <c r="J25" s="490"/>
      <c r="K25" s="449">
        <f>'入力シート兼事業者（控）'!K28</f>
        <v>0</v>
      </c>
      <c r="L25" s="450"/>
      <c r="M25" s="450"/>
      <c r="N25" s="450"/>
      <c r="O25" s="450"/>
      <c r="P25" s="450"/>
      <c r="Q25" s="450"/>
      <c r="R25" s="450"/>
      <c r="S25" s="450"/>
      <c r="T25" s="450"/>
      <c r="U25" s="450"/>
      <c r="V25" s="450"/>
      <c r="W25" s="451"/>
      <c r="X25" s="643">
        <f>④請求書兼納品書!X25</f>
        <v>0</v>
      </c>
      <c r="Y25" s="644"/>
      <c r="Z25" s="64" t="str">
        <f>④請求書兼納品書!Z25</f>
        <v/>
      </c>
      <c r="AA25" s="452">
        <f>④請求書兼納品書!AA25</f>
        <v>0</v>
      </c>
      <c r="AB25" s="453"/>
      <c r="AC25" s="459">
        <f>④請求書兼納品書!AC25</f>
        <v>0</v>
      </c>
      <c r="AD25" s="460"/>
      <c r="AE25" s="461"/>
      <c r="AF25" s="44" t="str">
        <f>④請求書兼納品書!AF25</f>
        <v/>
      </c>
      <c r="AG25" s="454">
        <f>④請求書兼納品書!AG25</f>
        <v>0</v>
      </c>
      <c r="AH25" s="455"/>
      <c r="AI25" s="446" t="str">
        <f>④請求書兼納品書!AI25</f>
        <v/>
      </c>
      <c r="AJ25" s="447"/>
      <c r="AK25" s="447"/>
      <c r="AL25" s="448"/>
      <c r="AN25" s="5"/>
      <c r="AO25" s="5"/>
    </row>
    <row r="26" spans="1:41" ht="15.95" customHeight="1">
      <c r="A26" s="5"/>
      <c r="B26" s="40">
        <v>3</v>
      </c>
      <c r="C26" s="462" t="str">
        <f>IF('入力シート兼事業者（控）'!C29="","",'入力シート兼事業者（控）'!C29)</f>
        <v/>
      </c>
      <c r="D26" s="463"/>
      <c r="E26" s="463"/>
      <c r="F26" s="488">
        <f>'入力シート兼事業者（控）'!F29</f>
        <v>0</v>
      </c>
      <c r="G26" s="489"/>
      <c r="H26" s="489"/>
      <c r="I26" s="489"/>
      <c r="J26" s="490"/>
      <c r="K26" s="449">
        <f>'入力シート兼事業者（控）'!K29</f>
        <v>0</v>
      </c>
      <c r="L26" s="450"/>
      <c r="M26" s="450"/>
      <c r="N26" s="450"/>
      <c r="O26" s="450"/>
      <c r="P26" s="450"/>
      <c r="Q26" s="450"/>
      <c r="R26" s="450"/>
      <c r="S26" s="450"/>
      <c r="T26" s="450"/>
      <c r="U26" s="450"/>
      <c r="V26" s="450"/>
      <c r="W26" s="451"/>
      <c r="X26" s="643">
        <f>④請求書兼納品書!X26</f>
        <v>0</v>
      </c>
      <c r="Y26" s="644"/>
      <c r="Z26" s="64" t="str">
        <f>④請求書兼納品書!Z26</f>
        <v/>
      </c>
      <c r="AA26" s="452">
        <f>④請求書兼納品書!AA26</f>
        <v>0</v>
      </c>
      <c r="AB26" s="453"/>
      <c r="AC26" s="459">
        <f>④請求書兼納品書!AC26</f>
        <v>0</v>
      </c>
      <c r="AD26" s="460"/>
      <c r="AE26" s="461"/>
      <c r="AF26" s="44" t="str">
        <f>④請求書兼納品書!AF26</f>
        <v/>
      </c>
      <c r="AG26" s="454">
        <f>④請求書兼納品書!AG26</f>
        <v>0</v>
      </c>
      <c r="AH26" s="455"/>
      <c r="AI26" s="446" t="str">
        <f>④請求書兼納品書!AI26</f>
        <v/>
      </c>
      <c r="AJ26" s="447"/>
      <c r="AK26" s="447"/>
      <c r="AL26" s="448"/>
      <c r="AN26" s="5"/>
      <c r="AO26" s="5"/>
    </row>
    <row r="27" spans="1:41" ht="15.95" customHeight="1">
      <c r="A27" s="5"/>
      <c r="B27" s="40">
        <v>4</v>
      </c>
      <c r="C27" s="462" t="str">
        <f>IF('入力シート兼事業者（控）'!C30="","",'入力シート兼事業者（控）'!C30)</f>
        <v/>
      </c>
      <c r="D27" s="463"/>
      <c r="E27" s="463"/>
      <c r="F27" s="488">
        <f>'入力シート兼事業者（控）'!F30</f>
        <v>0</v>
      </c>
      <c r="G27" s="489"/>
      <c r="H27" s="489"/>
      <c r="I27" s="489"/>
      <c r="J27" s="490"/>
      <c r="K27" s="449">
        <f>'入力シート兼事業者（控）'!K30</f>
        <v>0</v>
      </c>
      <c r="L27" s="450"/>
      <c r="M27" s="450"/>
      <c r="N27" s="450"/>
      <c r="O27" s="450"/>
      <c r="P27" s="450"/>
      <c r="Q27" s="450"/>
      <c r="R27" s="450"/>
      <c r="S27" s="450"/>
      <c r="T27" s="450"/>
      <c r="U27" s="450"/>
      <c r="V27" s="450"/>
      <c r="W27" s="451"/>
      <c r="X27" s="643">
        <f>④請求書兼納品書!X27</f>
        <v>0</v>
      </c>
      <c r="Y27" s="644"/>
      <c r="Z27" s="64" t="str">
        <f>④請求書兼納品書!Z27</f>
        <v/>
      </c>
      <c r="AA27" s="452">
        <f>④請求書兼納品書!AA27</f>
        <v>0</v>
      </c>
      <c r="AB27" s="453"/>
      <c r="AC27" s="459">
        <f>④請求書兼納品書!AC27</f>
        <v>0</v>
      </c>
      <c r="AD27" s="460"/>
      <c r="AE27" s="461"/>
      <c r="AF27" s="44" t="str">
        <f>④請求書兼納品書!AF27</f>
        <v/>
      </c>
      <c r="AG27" s="454">
        <f>④請求書兼納品書!AG27</f>
        <v>0</v>
      </c>
      <c r="AH27" s="455"/>
      <c r="AI27" s="446" t="str">
        <f>④請求書兼納品書!AI27</f>
        <v/>
      </c>
      <c r="AJ27" s="447"/>
      <c r="AK27" s="447"/>
      <c r="AL27" s="448"/>
      <c r="AN27" s="5"/>
      <c r="AO27" s="5"/>
    </row>
    <row r="28" spans="1:41" ht="15.95" customHeight="1">
      <c r="A28" s="5"/>
      <c r="B28" s="40">
        <v>5</v>
      </c>
      <c r="C28" s="462" t="str">
        <f>IF('入力シート兼事業者（控）'!C31="","",'入力シート兼事業者（控）'!C31)</f>
        <v/>
      </c>
      <c r="D28" s="463"/>
      <c r="E28" s="463"/>
      <c r="F28" s="449">
        <f>'入力シート兼事業者（控）'!F31</f>
        <v>0</v>
      </c>
      <c r="G28" s="450"/>
      <c r="H28" s="450"/>
      <c r="I28" s="450"/>
      <c r="J28" s="451"/>
      <c r="K28" s="449">
        <f>'入力シート兼事業者（控）'!K31</f>
        <v>0</v>
      </c>
      <c r="L28" s="450"/>
      <c r="M28" s="450"/>
      <c r="N28" s="450"/>
      <c r="O28" s="450"/>
      <c r="P28" s="450"/>
      <c r="Q28" s="450"/>
      <c r="R28" s="450"/>
      <c r="S28" s="450"/>
      <c r="T28" s="450"/>
      <c r="U28" s="450"/>
      <c r="V28" s="450"/>
      <c r="W28" s="451"/>
      <c r="X28" s="643">
        <f>④請求書兼納品書!X28</f>
        <v>0</v>
      </c>
      <c r="Y28" s="644"/>
      <c r="Z28" s="64" t="str">
        <f>④請求書兼納品書!Z28</f>
        <v/>
      </c>
      <c r="AA28" s="452">
        <f>④請求書兼納品書!AA28</f>
        <v>0</v>
      </c>
      <c r="AB28" s="453"/>
      <c r="AC28" s="459">
        <f>④請求書兼納品書!AC28</f>
        <v>0</v>
      </c>
      <c r="AD28" s="460"/>
      <c r="AE28" s="461"/>
      <c r="AF28" s="44" t="str">
        <f>④請求書兼納品書!AF28</f>
        <v/>
      </c>
      <c r="AG28" s="454">
        <f>④請求書兼納品書!AG28</f>
        <v>0</v>
      </c>
      <c r="AH28" s="455"/>
      <c r="AI28" s="446" t="str">
        <f>④請求書兼納品書!AI28</f>
        <v/>
      </c>
      <c r="AJ28" s="447"/>
      <c r="AK28" s="447"/>
      <c r="AL28" s="448"/>
      <c r="AN28" s="5"/>
      <c r="AO28" s="5"/>
    </row>
    <row r="29" spans="1:41" ht="15.95" customHeight="1">
      <c r="A29" s="5"/>
      <c r="B29" s="40">
        <v>6</v>
      </c>
      <c r="C29" s="462" t="str">
        <f>IF('入力シート兼事業者（控）'!C32="","",'入力シート兼事業者（控）'!C32)</f>
        <v/>
      </c>
      <c r="D29" s="463"/>
      <c r="E29" s="463"/>
      <c r="F29" s="449">
        <f>'入力シート兼事業者（控）'!F32</f>
        <v>0</v>
      </c>
      <c r="G29" s="450"/>
      <c r="H29" s="450"/>
      <c r="I29" s="450"/>
      <c r="J29" s="451"/>
      <c r="K29" s="449">
        <f>'入力シート兼事業者（控）'!K32</f>
        <v>0</v>
      </c>
      <c r="L29" s="450"/>
      <c r="M29" s="450"/>
      <c r="N29" s="450"/>
      <c r="O29" s="450"/>
      <c r="P29" s="450"/>
      <c r="Q29" s="450"/>
      <c r="R29" s="450"/>
      <c r="S29" s="450"/>
      <c r="T29" s="450"/>
      <c r="U29" s="450"/>
      <c r="V29" s="450"/>
      <c r="W29" s="451"/>
      <c r="X29" s="643">
        <f>④請求書兼納品書!X29</f>
        <v>0</v>
      </c>
      <c r="Y29" s="644"/>
      <c r="Z29" s="64" t="str">
        <f>④請求書兼納品書!Z29</f>
        <v/>
      </c>
      <c r="AA29" s="452">
        <f>④請求書兼納品書!AA29</f>
        <v>0</v>
      </c>
      <c r="AB29" s="453"/>
      <c r="AC29" s="459">
        <f>④請求書兼納品書!AC29</f>
        <v>0</v>
      </c>
      <c r="AD29" s="460"/>
      <c r="AE29" s="461"/>
      <c r="AF29" s="44" t="str">
        <f>④請求書兼納品書!AF29</f>
        <v/>
      </c>
      <c r="AG29" s="454">
        <f>④請求書兼納品書!AG29</f>
        <v>0</v>
      </c>
      <c r="AH29" s="455"/>
      <c r="AI29" s="446" t="str">
        <f>④請求書兼納品書!AI29</f>
        <v/>
      </c>
      <c r="AJ29" s="447"/>
      <c r="AK29" s="447"/>
      <c r="AL29" s="448"/>
      <c r="AN29" s="5"/>
      <c r="AO29" s="5"/>
    </row>
    <row r="30" spans="1:41" ht="15.95" customHeight="1">
      <c r="A30" s="5"/>
      <c r="B30" s="40">
        <v>7</v>
      </c>
      <c r="C30" s="462" t="str">
        <f>IF('入力シート兼事業者（控）'!C33="","",'入力シート兼事業者（控）'!C33)</f>
        <v/>
      </c>
      <c r="D30" s="463"/>
      <c r="E30" s="463"/>
      <c r="F30" s="449">
        <f>'入力シート兼事業者（控）'!F33</f>
        <v>0</v>
      </c>
      <c r="G30" s="450"/>
      <c r="H30" s="450"/>
      <c r="I30" s="450"/>
      <c r="J30" s="451"/>
      <c r="K30" s="449">
        <f>'入力シート兼事業者（控）'!K33</f>
        <v>0</v>
      </c>
      <c r="L30" s="450"/>
      <c r="M30" s="450"/>
      <c r="N30" s="450"/>
      <c r="O30" s="450"/>
      <c r="P30" s="450"/>
      <c r="Q30" s="450"/>
      <c r="R30" s="450"/>
      <c r="S30" s="450"/>
      <c r="T30" s="450"/>
      <c r="U30" s="450"/>
      <c r="V30" s="450"/>
      <c r="W30" s="451"/>
      <c r="X30" s="643">
        <f>④請求書兼納品書!X30</f>
        <v>0</v>
      </c>
      <c r="Y30" s="644"/>
      <c r="Z30" s="64" t="str">
        <f>④請求書兼納品書!Z30</f>
        <v/>
      </c>
      <c r="AA30" s="452">
        <f>④請求書兼納品書!AA30</f>
        <v>0</v>
      </c>
      <c r="AB30" s="453"/>
      <c r="AC30" s="459">
        <f>④請求書兼納品書!AC30</f>
        <v>0</v>
      </c>
      <c r="AD30" s="460"/>
      <c r="AE30" s="461"/>
      <c r="AF30" s="44" t="str">
        <f>④請求書兼納品書!AF30</f>
        <v/>
      </c>
      <c r="AG30" s="454">
        <f>④請求書兼納品書!AG30</f>
        <v>0</v>
      </c>
      <c r="AH30" s="455"/>
      <c r="AI30" s="446" t="str">
        <f>④請求書兼納品書!AI30</f>
        <v/>
      </c>
      <c r="AJ30" s="447"/>
      <c r="AK30" s="447"/>
      <c r="AL30" s="448"/>
      <c r="AN30" s="5"/>
      <c r="AO30" s="5"/>
    </row>
    <row r="31" spans="1:41" ht="15.95" customHeight="1">
      <c r="A31" s="5"/>
      <c r="B31" s="40">
        <v>8</v>
      </c>
      <c r="C31" s="462" t="str">
        <f>IF('入力シート兼事業者（控）'!C34="","",'入力シート兼事業者（控）'!C34)</f>
        <v/>
      </c>
      <c r="D31" s="463"/>
      <c r="E31" s="463"/>
      <c r="F31" s="449">
        <f>'入力シート兼事業者（控）'!F34</f>
        <v>0</v>
      </c>
      <c r="G31" s="450"/>
      <c r="H31" s="450"/>
      <c r="I31" s="450"/>
      <c r="J31" s="451"/>
      <c r="K31" s="449">
        <f>'入力シート兼事業者（控）'!K34</f>
        <v>0</v>
      </c>
      <c r="L31" s="450"/>
      <c r="M31" s="450"/>
      <c r="N31" s="450"/>
      <c r="O31" s="450"/>
      <c r="P31" s="450"/>
      <c r="Q31" s="450"/>
      <c r="R31" s="450"/>
      <c r="S31" s="450"/>
      <c r="T31" s="450"/>
      <c r="U31" s="450"/>
      <c r="V31" s="450"/>
      <c r="W31" s="451"/>
      <c r="X31" s="643">
        <f>④請求書兼納品書!X31</f>
        <v>0</v>
      </c>
      <c r="Y31" s="644"/>
      <c r="Z31" s="64" t="str">
        <f>④請求書兼納品書!Z31</f>
        <v/>
      </c>
      <c r="AA31" s="452">
        <f>④請求書兼納品書!AA31</f>
        <v>0</v>
      </c>
      <c r="AB31" s="453"/>
      <c r="AC31" s="459">
        <f>④請求書兼納品書!AC31</f>
        <v>0</v>
      </c>
      <c r="AD31" s="460"/>
      <c r="AE31" s="461"/>
      <c r="AF31" s="44" t="str">
        <f>④請求書兼納品書!AF31</f>
        <v/>
      </c>
      <c r="AG31" s="454">
        <f>④請求書兼納品書!AG31</f>
        <v>0</v>
      </c>
      <c r="AH31" s="455"/>
      <c r="AI31" s="446" t="str">
        <f>④請求書兼納品書!AI31</f>
        <v/>
      </c>
      <c r="AJ31" s="447"/>
      <c r="AK31" s="447"/>
      <c r="AL31" s="448"/>
      <c r="AN31" s="5"/>
      <c r="AO31" s="5"/>
    </row>
    <row r="32" spans="1:41" ht="15.95" customHeight="1">
      <c r="A32" s="5"/>
      <c r="B32" s="40">
        <v>9</v>
      </c>
      <c r="C32" s="462" t="str">
        <f>IF('入力シート兼事業者（控）'!C35="","",'入力シート兼事業者（控）'!C35)</f>
        <v/>
      </c>
      <c r="D32" s="463"/>
      <c r="E32" s="463"/>
      <c r="F32" s="449">
        <f>'入力シート兼事業者（控）'!F35</f>
        <v>0</v>
      </c>
      <c r="G32" s="450"/>
      <c r="H32" s="450"/>
      <c r="I32" s="450"/>
      <c r="J32" s="451"/>
      <c r="K32" s="449">
        <f>'入力シート兼事業者（控）'!K35</f>
        <v>0</v>
      </c>
      <c r="L32" s="450"/>
      <c r="M32" s="450"/>
      <c r="N32" s="450"/>
      <c r="O32" s="450"/>
      <c r="P32" s="450"/>
      <c r="Q32" s="450"/>
      <c r="R32" s="450"/>
      <c r="S32" s="450"/>
      <c r="T32" s="450"/>
      <c r="U32" s="450"/>
      <c r="V32" s="450"/>
      <c r="W32" s="451"/>
      <c r="X32" s="643">
        <f>④請求書兼納品書!X32</f>
        <v>0</v>
      </c>
      <c r="Y32" s="644"/>
      <c r="Z32" s="64" t="str">
        <f>④請求書兼納品書!Z32</f>
        <v/>
      </c>
      <c r="AA32" s="452">
        <f>④請求書兼納品書!AA32</f>
        <v>0</v>
      </c>
      <c r="AB32" s="453"/>
      <c r="AC32" s="459">
        <f>④請求書兼納品書!AC32</f>
        <v>0</v>
      </c>
      <c r="AD32" s="460"/>
      <c r="AE32" s="461"/>
      <c r="AF32" s="44" t="str">
        <f>④請求書兼納品書!AF32</f>
        <v/>
      </c>
      <c r="AG32" s="454">
        <f>④請求書兼納品書!AG32</f>
        <v>0</v>
      </c>
      <c r="AH32" s="455"/>
      <c r="AI32" s="446" t="str">
        <f>④請求書兼納品書!AI32</f>
        <v/>
      </c>
      <c r="AJ32" s="447"/>
      <c r="AK32" s="447"/>
      <c r="AL32" s="448"/>
      <c r="AN32" s="5"/>
      <c r="AO32" s="5"/>
    </row>
    <row r="33" spans="1:41" ht="15.95" customHeight="1">
      <c r="A33" s="5"/>
      <c r="B33" s="40">
        <v>10</v>
      </c>
      <c r="C33" s="462" t="str">
        <f>IF('入力シート兼事業者（控）'!C36="","",'入力シート兼事業者（控）'!C36)</f>
        <v/>
      </c>
      <c r="D33" s="463"/>
      <c r="E33" s="463"/>
      <c r="F33" s="449">
        <f>'入力シート兼事業者（控）'!F36</f>
        <v>0</v>
      </c>
      <c r="G33" s="450"/>
      <c r="H33" s="450"/>
      <c r="I33" s="450"/>
      <c r="J33" s="451"/>
      <c r="K33" s="449">
        <f>'入力シート兼事業者（控）'!K36</f>
        <v>0</v>
      </c>
      <c r="L33" s="450"/>
      <c r="M33" s="450"/>
      <c r="N33" s="450"/>
      <c r="O33" s="450"/>
      <c r="P33" s="450"/>
      <c r="Q33" s="450"/>
      <c r="R33" s="450"/>
      <c r="S33" s="450"/>
      <c r="T33" s="450"/>
      <c r="U33" s="450"/>
      <c r="V33" s="450"/>
      <c r="W33" s="451"/>
      <c r="X33" s="643">
        <f>④請求書兼納品書!X33</f>
        <v>0</v>
      </c>
      <c r="Y33" s="644"/>
      <c r="Z33" s="64" t="str">
        <f>④請求書兼納品書!Z33</f>
        <v/>
      </c>
      <c r="AA33" s="452">
        <f>④請求書兼納品書!AA33</f>
        <v>0</v>
      </c>
      <c r="AB33" s="453"/>
      <c r="AC33" s="459">
        <f>④請求書兼納品書!AC33</f>
        <v>0</v>
      </c>
      <c r="AD33" s="460"/>
      <c r="AE33" s="461"/>
      <c r="AF33" s="44" t="str">
        <f>④請求書兼納品書!AF33</f>
        <v/>
      </c>
      <c r="AG33" s="454">
        <f>④請求書兼納品書!AG33</f>
        <v>0</v>
      </c>
      <c r="AH33" s="455"/>
      <c r="AI33" s="446" t="str">
        <f>④請求書兼納品書!AI33</f>
        <v/>
      </c>
      <c r="AJ33" s="447"/>
      <c r="AK33" s="447"/>
      <c r="AL33" s="448"/>
      <c r="AN33" s="5"/>
      <c r="AO33" s="5"/>
    </row>
    <row r="34" spans="1:41" ht="15.95" customHeight="1">
      <c r="A34" s="5"/>
      <c r="B34" s="40">
        <v>11</v>
      </c>
      <c r="C34" s="462" t="str">
        <f>IF('入力シート兼事業者（控）'!C37="","",'入力シート兼事業者（控）'!C37)</f>
        <v/>
      </c>
      <c r="D34" s="463"/>
      <c r="E34" s="463"/>
      <c r="F34" s="449">
        <f>'入力シート兼事業者（控）'!F37</f>
        <v>0</v>
      </c>
      <c r="G34" s="450"/>
      <c r="H34" s="450"/>
      <c r="I34" s="450"/>
      <c r="J34" s="451"/>
      <c r="K34" s="449">
        <f>'入力シート兼事業者（控）'!K37</f>
        <v>0</v>
      </c>
      <c r="L34" s="450"/>
      <c r="M34" s="450"/>
      <c r="N34" s="450"/>
      <c r="O34" s="450"/>
      <c r="P34" s="450"/>
      <c r="Q34" s="450"/>
      <c r="R34" s="450"/>
      <c r="S34" s="450"/>
      <c r="T34" s="450"/>
      <c r="U34" s="450"/>
      <c r="V34" s="450"/>
      <c r="W34" s="451"/>
      <c r="X34" s="643">
        <f>④請求書兼納品書!X34</f>
        <v>0</v>
      </c>
      <c r="Y34" s="644"/>
      <c r="Z34" s="64" t="str">
        <f>④請求書兼納品書!Z34</f>
        <v/>
      </c>
      <c r="AA34" s="452">
        <f>④請求書兼納品書!AA34</f>
        <v>0</v>
      </c>
      <c r="AB34" s="453"/>
      <c r="AC34" s="459">
        <f>④請求書兼納品書!AC34</f>
        <v>0</v>
      </c>
      <c r="AD34" s="460"/>
      <c r="AE34" s="461"/>
      <c r="AF34" s="44" t="str">
        <f>④請求書兼納品書!AF34</f>
        <v/>
      </c>
      <c r="AG34" s="454">
        <f>④請求書兼納品書!AG34</f>
        <v>0</v>
      </c>
      <c r="AH34" s="455"/>
      <c r="AI34" s="446" t="str">
        <f>④請求書兼納品書!AI34</f>
        <v/>
      </c>
      <c r="AJ34" s="447"/>
      <c r="AK34" s="447"/>
      <c r="AL34" s="448"/>
      <c r="AN34" s="5"/>
      <c r="AO34" s="5"/>
    </row>
    <row r="35" spans="1:41" ht="15.95" customHeight="1">
      <c r="A35" s="5"/>
      <c r="B35" s="40">
        <v>12</v>
      </c>
      <c r="C35" s="462" t="str">
        <f>IF('入力シート兼事業者（控）'!C38="","",'入力シート兼事業者（控）'!C38)</f>
        <v/>
      </c>
      <c r="D35" s="463"/>
      <c r="E35" s="463"/>
      <c r="F35" s="449">
        <f>'入力シート兼事業者（控）'!F38</f>
        <v>0</v>
      </c>
      <c r="G35" s="450"/>
      <c r="H35" s="450"/>
      <c r="I35" s="450"/>
      <c r="J35" s="451"/>
      <c r="K35" s="449">
        <f>'入力シート兼事業者（控）'!O38</f>
        <v>0</v>
      </c>
      <c r="L35" s="450"/>
      <c r="M35" s="450"/>
      <c r="N35" s="450"/>
      <c r="O35" s="450"/>
      <c r="P35" s="450"/>
      <c r="Q35" s="450"/>
      <c r="R35" s="450"/>
      <c r="S35" s="450"/>
      <c r="T35" s="450"/>
      <c r="U35" s="450"/>
      <c r="V35" s="450"/>
      <c r="W35" s="451"/>
      <c r="X35" s="643">
        <f>④請求書兼納品書!X35</f>
        <v>0</v>
      </c>
      <c r="Y35" s="644"/>
      <c r="Z35" s="64" t="str">
        <f>④請求書兼納品書!Z35</f>
        <v/>
      </c>
      <c r="AA35" s="452">
        <f>④請求書兼納品書!AA35</f>
        <v>0</v>
      </c>
      <c r="AB35" s="453"/>
      <c r="AC35" s="459">
        <f>④請求書兼納品書!AC35</f>
        <v>0</v>
      </c>
      <c r="AD35" s="460"/>
      <c r="AE35" s="461"/>
      <c r="AF35" s="44" t="str">
        <f>④請求書兼納品書!AF35</f>
        <v/>
      </c>
      <c r="AG35" s="454">
        <f>④請求書兼納品書!AG35</f>
        <v>0</v>
      </c>
      <c r="AH35" s="455"/>
      <c r="AI35" s="446" t="str">
        <f>④請求書兼納品書!AI35</f>
        <v/>
      </c>
      <c r="AJ35" s="447"/>
      <c r="AK35" s="447"/>
      <c r="AL35" s="448"/>
      <c r="AN35" s="5"/>
      <c r="AO35" s="5"/>
    </row>
    <row r="36" spans="1:41" ht="15.95" customHeight="1">
      <c r="A36" s="5"/>
      <c r="B36" s="40">
        <v>13</v>
      </c>
      <c r="C36" s="462" t="str">
        <f>IF('入力シート兼事業者（控）'!C39="","",'入力シート兼事業者（控）'!C39)</f>
        <v/>
      </c>
      <c r="D36" s="463"/>
      <c r="E36" s="463"/>
      <c r="F36" s="449">
        <f>'入力シート兼事業者（控）'!F39</f>
        <v>0</v>
      </c>
      <c r="G36" s="450"/>
      <c r="H36" s="450"/>
      <c r="I36" s="450"/>
      <c r="J36" s="451"/>
      <c r="K36" s="449">
        <f>'入力シート兼事業者（控）'!K39</f>
        <v>0</v>
      </c>
      <c r="L36" s="450"/>
      <c r="M36" s="450"/>
      <c r="N36" s="450"/>
      <c r="O36" s="450"/>
      <c r="P36" s="450"/>
      <c r="Q36" s="450"/>
      <c r="R36" s="450"/>
      <c r="S36" s="450"/>
      <c r="T36" s="450"/>
      <c r="U36" s="450"/>
      <c r="V36" s="450"/>
      <c r="W36" s="451"/>
      <c r="X36" s="643">
        <f>④請求書兼納品書!X36</f>
        <v>0</v>
      </c>
      <c r="Y36" s="644"/>
      <c r="Z36" s="64" t="str">
        <f>④請求書兼納品書!Z36</f>
        <v/>
      </c>
      <c r="AA36" s="452">
        <f>④請求書兼納品書!AA36</f>
        <v>0</v>
      </c>
      <c r="AB36" s="453"/>
      <c r="AC36" s="459">
        <f>④請求書兼納品書!AC36</f>
        <v>0</v>
      </c>
      <c r="AD36" s="460"/>
      <c r="AE36" s="461"/>
      <c r="AF36" s="44" t="str">
        <f>④請求書兼納品書!AF36</f>
        <v/>
      </c>
      <c r="AG36" s="454">
        <f>④請求書兼納品書!AG36</f>
        <v>0</v>
      </c>
      <c r="AH36" s="455"/>
      <c r="AI36" s="446" t="str">
        <f>④請求書兼納品書!AI36</f>
        <v/>
      </c>
      <c r="AJ36" s="447"/>
      <c r="AK36" s="447"/>
      <c r="AL36" s="448"/>
      <c r="AN36" s="5"/>
      <c r="AO36" s="5"/>
    </row>
    <row r="37" spans="1:41" ht="15.95" customHeight="1">
      <c r="A37" s="5"/>
      <c r="B37" s="40">
        <v>14</v>
      </c>
      <c r="C37" s="462" t="str">
        <f>IF('入力シート兼事業者（控）'!C40="","",'入力シート兼事業者（控）'!C40)</f>
        <v/>
      </c>
      <c r="D37" s="463"/>
      <c r="E37" s="463"/>
      <c r="F37" s="449">
        <f>'入力シート兼事業者（控）'!F40</f>
        <v>0</v>
      </c>
      <c r="G37" s="450"/>
      <c r="H37" s="450"/>
      <c r="I37" s="450"/>
      <c r="J37" s="451"/>
      <c r="K37" s="449">
        <f>'入力シート兼事業者（控）'!K40</f>
        <v>0</v>
      </c>
      <c r="L37" s="450"/>
      <c r="M37" s="450"/>
      <c r="N37" s="450"/>
      <c r="O37" s="450"/>
      <c r="P37" s="450"/>
      <c r="Q37" s="450"/>
      <c r="R37" s="450"/>
      <c r="S37" s="450"/>
      <c r="T37" s="450"/>
      <c r="U37" s="450"/>
      <c r="V37" s="450"/>
      <c r="W37" s="451"/>
      <c r="X37" s="643">
        <f>④請求書兼納品書!X37</f>
        <v>0</v>
      </c>
      <c r="Y37" s="644"/>
      <c r="Z37" s="64" t="str">
        <f>④請求書兼納品書!Z37</f>
        <v/>
      </c>
      <c r="AA37" s="452">
        <f>④請求書兼納品書!AA37</f>
        <v>0</v>
      </c>
      <c r="AB37" s="453"/>
      <c r="AC37" s="459">
        <f>④請求書兼納品書!AC37</f>
        <v>0</v>
      </c>
      <c r="AD37" s="460"/>
      <c r="AE37" s="461"/>
      <c r="AF37" s="44" t="str">
        <f>④請求書兼納品書!AF37</f>
        <v/>
      </c>
      <c r="AG37" s="454">
        <f>④請求書兼納品書!AG37</f>
        <v>0</v>
      </c>
      <c r="AH37" s="455"/>
      <c r="AI37" s="446" t="str">
        <f>④請求書兼納品書!AI37</f>
        <v/>
      </c>
      <c r="AJ37" s="447"/>
      <c r="AK37" s="447"/>
      <c r="AL37" s="448"/>
      <c r="AN37" s="5"/>
      <c r="AO37" s="5"/>
    </row>
    <row r="38" spans="1:41" ht="15.95" customHeight="1">
      <c r="A38" s="5"/>
      <c r="B38" s="40">
        <v>15</v>
      </c>
      <c r="C38" s="462" t="str">
        <f>IF('入力シート兼事業者（控）'!C41="","",'入力シート兼事業者（控）'!C41)</f>
        <v/>
      </c>
      <c r="D38" s="463"/>
      <c r="E38" s="463"/>
      <c r="F38" s="449">
        <f>'入力シート兼事業者（控）'!F41</f>
        <v>0</v>
      </c>
      <c r="G38" s="450"/>
      <c r="H38" s="450"/>
      <c r="I38" s="450"/>
      <c r="J38" s="451"/>
      <c r="K38" s="449">
        <f>'入力シート兼事業者（控）'!K41</f>
        <v>0</v>
      </c>
      <c r="L38" s="450"/>
      <c r="M38" s="450"/>
      <c r="N38" s="450"/>
      <c r="O38" s="450"/>
      <c r="P38" s="450"/>
      <c r="Q38" s="450"/>
      <c r="R38" s="450"/>
      <c r="S38" s="450"/>
      <c r="T38" s="450"/>
      <c r="U38" s="450"/>
      <c r="V38" s="450"/>
      <c r="W38" s="451"/>
      <c r="X38" s="643">
        <f>④請求書兼納品書!X38</f>
        <v>0</v>
      </c>
      <c r="Y38" s="644"/>
      <c r="Z38" s="64" t="str">
        <f>④請求書兼納品書!Z38</f>
        <v/>
      </c>
      <c r="AA38" s="452">
        <f>④請求書兼納品書!AA38</f>
        <v>0</v>
      </c>
      <c r="AB38" s="453"/>
      <c r="AC38" s="459">
        <f>④請求書兼納品書!AC38</f>
        <v>0</v>
      </c>
      <c r="AD38" s="460"/>
      <c r="AE38" s="461"/>
      <c r="AF38" s="44" t="str">
        <f>④請求書兼納品書!AF38</f>
        <v/>
      </c>
      <c r="AG38" s="454">
        <f>④請求書兼納品書!AG38</f>
        <v>0</v>
      </c>
      <c r="AH38" s="455"/>
      <c r="AI38" s="446" t="str">
        <f>④請求書兼納品書!AI38</f>
        <v/>
      </c>
      <c r="AJ38" s="447"/>
      <c r="AK38" s="447"/>
      <c r="AL38" s="448"/>
      <c r="AN38" s="5"/>
      <c r="AO38" s="5"/>
    </row>
    <row r="39" spans="1:41" ht="15.95" customHeight="1">
      <c r="A39" s="5"/>
      <c r="B39" s="40">
        <v>16</v>
      </c>
      <c r="C39" s="462" t="str">
        <f>IF('入力シート兼事業者（控）'!C42="","",'入力シート兼事業者（控）'!C42)</f>
        <v/>
      </c>
      <c r="D39" s="463"/>
      <c r="E39" s="463"/>
      <c r="F39" s="449">
        <f>'入力シート兼事業者（控）'!F42</f>
        <v>0</v>
      </c>
      <c r="G39" s="450"/>
      <c r="H39" s="450"/>
      <c r="I39" s="450"/>
      <c r="J39" s="451"/>
      <c r="K39" s="449">
        <f>'入力シート兼事業者（控）'!K42</f>
        <v>0</v>
      </c>
      <c r="L39" s="450"/>
      <c r="M39" s="450"/>
      <c r="N39" s="450"/>
      <c r="O39" s="450"/>
      <c r="P39" s="450"/>
      <c r="Q39" s="450"/>
      <c r="R39" s="450"/>
      <c r="S39" s="450"/>
      <c r="T39" s="450"/>
      <c r="U39" s="450"/>
      <c r="V39" s="450"/>
      <c r="W39" s="451"/>
      <c r="X39" s="643">
        <f>④請求書兼納品書!X39</f>
        <v>0</v>
      </c>
      <c r="Y39" s="644"/>
      <c r="Z39" s="64" t="str">
        <f>④請求書兼納品書!Z39</f>
        <v/>
      </c>
      <c r="AA39" s="452">
        <f>④請求書兼納品書!AA39</f>
        <v>0</v>
      </c>
      <c r="AB39" s="453"/>
      <c r="AC39" s="459">
        <f>④請求書兼納品書!AC39</f>
        <v>0</v>
      </c>
      <c r="AD39" s="460"/>
      <c r="AE39" s="461"/>
      <c r="AF39" s="44" t="str">
        <f>④請求書兼納品書!AF39</f>
        <v/>
      </c>
      <c r="AG39" s="454">
        <f>④請求書兼納品書!AG39</f>
        <v>0</v>
      </c>
      <c r="AH39" s="455"/>
      <c r="AI39" s="446" t="str">
        <f>④請求書兼納品書!AI39</f>
        <v/>
      </c>
      <c r="AJ39" s="447"/>
      <c r="AK39" s="447"/>
      <c r="AL39" s="448"/>
      <c r="AN39" s="5"/>
      <c r="AO39" s="5"/>
    </row>
    <row r="40" spans="1:41" ht="15.95" customHeight="1">
      <c r="A40" s="5"/>
      <c r="B40" s="40">
        <v>17</v>
      </c>
      <c r="C40" s="462" t="str">
        <f>IF('入力シート兼事業者（控）'!C43="","",'入力シート兼事業者（控）'!C43)</f>
        <v/>
      </c>
      <c r="D40" s="463"/>
      <c r="E40" s="463"/>
      <c r="F40" s="449">
        <f>'入力シート兼事業者（控）'!F43</f>
        <v>0</v>
      </c>
      <c r="G40" s="450"/>
      <c r="H40" s="450"/>
      <c r="I40" s="450"/>
      <c r="J40" s="451"/>
      <c r="K40" s="449">
        <f>'入力シート兼事業者（控）'!K43</f>
        <v>0</v>
      </c>
      <c r="L40" s="450"/>
      <c r="M40" s="450"/>
      <c r="N40" s="450"/>
      <c r="O40" s="450"/>
      <c r="P40" s="450"/>
      <c r="Q40" s="450"/>
      <c r="R40" s="450"/>
      <c r="S40" s="450"/>
      <c r="T40" s="450"/>
      <c r="U40" s="450"/>
      <c r="V40" s="450"/>
      <c r="W40" s="451"/>
      <c r="X40" s="643">
        <f>④請求書兼納品書!X40</f>
        <v>0</v>
      </c>
      <c r="Y40" s="644"/>
      <c r="Z40" s="64" t="str">
        <f>④請求書兼納品書!Z40</f>
        <v/>
      </c>
      <c r="AA40" s="452">
        <f>④請求書兼納品書!AA40</f>
        <v>0</v>
      </c>
      <c r="AB40" s="453"/>
      <c r="AC40" s="459">
        <f>④請求書兼納品書!AC40</f>
        <v>0</v>
      </c>
      <c r="AD40" s="460"/>
      <c r="AE40" s="461"/>
      <c r="AF40" s="44" t="str">
        <f>④請求書兼納品書!AF40</f>
        <v/>
      </c>
      <c r="AG40" s="454">
        <f>④請求書兼納品書!AG40</f>
        <v>0</v>
      </c>
      <c r="AH40" s="455"/>
      <c r="AI40" s="446" t="str">
        <f>④請求書兼納品書!AI40</f>
        <v/>
      </c>
      <c r="AJ40" s="447"/>
      <c r="AK40" s="447"/>
      <c r="AL40" s="448"/>
      <c r="AN40" s="5"/>
      <c r="AO40" s="5"/>
    </row>
    <row r="41" spans="1:41" ht="15.95" customHeight="1">
      <c r="A41" s="5"/>
      <c r="B41" s="40">
        <v>18</v>
      </c>
      <c r="C41" s="462" t="str">
        <f>IF('入力シート兼事業者（控）'!C44="","",'入力シート兼事業者（控）'!C44)</f>
        <v/>
      </c>
      <c r="D41" s="463"/>
      <c r="E41" s="463"/>
      <c r="F41" s="449">
        <f>'入力シート兼事業者（控）'!F44</f>
        <v>0</v>
      </c>
      <c r="G41" s="450"/>
      <c r="H41" s="450"/>
      <c r="I41" s="450"/>
      <c r="J41" s="451"/>
      <c r="K41" s="449">
        <f>'入力シート兼事業者（控）'!K44</f>
        <v>0</v>
      </c>
      <c r="L41" s="450"/>
      <c r="M41" s="450"/>
      <c r="N41" s="450"/>
      <c r="O41" s="450"/>
      <c r="P41" s="450"/>
      <c r="Q41" s="450"/>
      <c r="R41" s="450"/>
      <c r="S41" s="450"/>
      <c r="T41" s="450"/>
      <c r="U41" s="450"/>
      <c r="V41" s="450"/>
      <c r="W41" s="451"/>
      <c r="X41" s="643">
        <f>④請求書兼納品書!X41</f>
        <v>0</v>
      </c>
      <c r="Y41" s="644"/>
      <c r="Z41" s="64" t="str">
        <f>④請求書兼納品書!Z41</f>
        <v/>
      </c>
      <c r="AA41" s="452">
        <f>④請求書兼納品書!AA41</f>
        <v>0</v>
      </c>
      <c r="AB41" s="453"/>
      <c r="AC41" s="459">
        <f>④請求書兼納品書!AC41</f>
        <v>0</v>
      </c>
      <c r="AD41" s="460"/>
      <c r="AE41" s="461"/>
      <c r="AF41" s="44" t="str">
        <f>④請求書兼納品書!AF41</f>
        <v/>
      </c>
      <c r="AG41" s="454">
        <f>④請求書兼納品書!AG41</f>
        <v>0</v>
      </c>
      <c r="AH41" s="455"/>
      <c r="AI41" s="446" t="str">
        <f>④請求書兼納品書!AI41</f>
        <v/>
      </c>
      <c r="AJ41" s="447"/>
      <c r="AK41" s="447"/>
      <c r="AL41" s="448"/>
      <c r="AN41" s="5"/>
      <c r="AO41" s="5"/>
    </row>
    <row r="42" spans="1:41" ht="15.95" customHeight="1">
      <c r="A42" s="5"/>
      <c r="B42" s="40">
        <v>19</v>
      </c>
      <c r="C42" s="462" t="str">
        <f>IF('入力シート兼事業者（控）'!C45="","",'入力シート兼事業者（控）'!C45)</f>
        <v/>
      </c>
      <c r="D42" s="463"/>
      <c r="E42" s="463"/>
      <c r="F42" s="449">
        <f>'入力シート兼事業者（控）'!F45</f>
        <v>0</v>
      </c>
      <c r="G42" s="450"/>
      <c r="H42" s="450"/>
      <c r="I42" s="450"/>
      <c r="J42" s="451"/>
      <c r="K42" s="449">
        <f>'入力シート兼事業者（控）'!K45</f>
        <v>0</v>
      </c>
      <c r="L42" s="450"/>
      <c r="M42" s="450"/>
      <c r="N42" s="450"/>
      <c r="O42" s="450"/>
      <c r="P42" s="450"/>
      <c r="Q42" s="450"/>
      <c r="R42" s="450"/>
      <c r="S42" s="450"/>
      <c r="T42" s="450"/>
      <c r="U42" s="450"/>
      <c r="V42" s="450"/>
      <c r="W42" s="451"/>
      <c r="X42" s="643">
        <f>④請求書兼納品書!X42</f>
        <v>0</v>
      </c>
      <c r="Y42" s="644"/>
      <c r="Z42" s="64" t="str">
        <f>④請求書兼納品書!Z42</f>
        <v/>
      </c>
      <c r="AA42" s="452">
        <f>④請求書兼納品書!AA42</f>
        <v>0</v>
      </c>
      <c r="AB42" s="453"/>
      <c r="AC42" s="459">
        <f>④請求書兼納品書!AC42</f>
        <v>0</v>
      </c>
      <c r="AD42" s="460"/>
      <c r="AE42" s="461"/>
      <c r="AF42" s="44" t="str">
        <f>④請求書兼納品書!AF42</f>
        <v/>
      </c>
      <c r="AG42" s="454">
        <f>④請求書兼納品書!AG42</f>
        <v>0</v>
      </c>
      <c r="AH42" s="455"/>
      <c r="AI42" s="446" t="str">
        <f>④請求書兼納品書!AI42</f>
        <v/>
      </c>
      <c r="AJ42" s="447"/>
      <c r="AK42" s="447"/>
      <c r="AL42" s="448"/>
      <c r="AN42" s="5"/>
      <c r="AO42" s="5"/>
    </row>
    <row r="43" spans="1:41" ht="15.95" customHeight="1">
      <c r="A43" s="5"/>
      <c r="B43" s="40">
        <v>20</v>
      </c>
      <c r="C43" s="462" t="str">
        <f>IF('入力シート兼事業者（控）'!C46="","",'入力シート兼事業者（控）'!C46)</f>
        <v/>
      </c>
      <c r="D43" s="463"/>
      <c r="E43" s="463"/>
      <c r="F43" s="449">
        <f>'入力シート兼事業者（控）'!F46</f>
        <v>0</v>
      </c>
      <c r="G43" s="450"/>
      <c r="H43" s="450"/>
      <c r="I43" s="450"/>
      <c r="J43" s="451"/>
      <c r="K43" s="449">
        <f>'入力シート兼事業者（控）'!K46</f>
        <v>0</v>
      </c>
      <c r="L43" s="450"/>
      <c r="M43" s="450"/>
      <c r="N43" s="450"/>
      <c r="O43" s="450"/>
      <c r="P43" s="450"/>
      <c r="Q43" s="450"/>
      <c r="R43" s="450"/>
      <c r="S43" s="450"/>
      <c r="T43" s="450"/>
      <c r="U43" s="450"/>
      <c r="V43" s="450"/>
      <c r="W43" s="451"/>
      <c r="X43" s="643">
        <f>④請求書兼納品書!X43</f>
        <v>0</v>
      </c>
      <c r="Y43" s="644"/>
      <c r="Z43" s="64" t="str">
        <f>④請求書兼納品書!Z43</f>
        <v/>
      </c>
      <c r="AA43" s="452">
        <f>④請求書兼納品書!AA43</f>
        <v>0</v>
      </c>
      <c r="AB43" s="453"/>
      <c r="AC43" s="459">
        <f>④請求書兼納品書!AC43</f>
        <v>0</v>
      </c>
      <c r="AD43" s="460"/>
      <c r="AE43" s="461"/>
      <c r="AF43" s="44" t="str">
        <f>④請求書兼納品書!AF43</f>
        <v/>
      </c>
      <c r="AG43" s="454">
        <f>④請求書兼納品書!AG43</f>
        <v>0</v>
      </c>
      <c r="AH43" s="455"/>
      <c r="AI43" s="446" t="str">
        <f>④請求書兼納品書!AI43</f>
        <v/>
      </c>
      <c r="AJ43" s="447"/>
      <c r="AK43" s="447"/>
      <c r="AL43" s="448"/>
      <c r="AN43" s="5"/>
      <c r="AO43" s="5"/>
    </row>
    <row r="44" spans="1:41" ht="15.95" customHeight="1">
      <c r="A44" s="5"/>
      <c r="B44" s="40">
        <v>21</v>
      </c>
      <c r="C44" s="462" t="str">
        <f>IF('入力シート兼事業者（控）'!C47="","",'入力シート兼事業者（控）'!C47)</f>
        <v/>
      </c>
      <c r="D44" s="463"/>
      <c r="E44" s="463"/>
      <c r="F44" s="449">
        <f>'入力シート兼事業者（控）'!F47</f>
        <v>0</v>
      </c>
      <c r="G44" s="450"/>
      <c r="H44" s="450"/>
      <c r="I44" s="450"/>
      <c r="J44" s="451"/>
      <c r="K44" s="449">
        <f>'入力シート兼事業者（控）'!K47</f>
        <v>0</v>
      </c>
      <c r="L44" s="450"/>
      <c r="M44" s="450"/>
      <c r="N44" s="450"/>
      <c r="O44" s="450"/>
      <c r="P44" s="450"/>
      <c r="Q44" s="450"/>
      <c r="R44" s="450"/>
      <c r="S44" s="450"/>
      <c r="T44" s="450"/>
      <c r="U44" s="450"/>
      <c r="V44" s="450"/>
      <c r="W44" s="451"/>
      <c r="X44" s="643">
        <f>④請求書兼納品書!X44</f>
        <v>0</v>
      </c>
      <c r="Y44" s="644"/>
      <c r="Z44" s="64" t="str">
        <f>④請求書兼納品書!Z44</f>
        <v/>
      </c>
      <c r="AA44" s="452">
        <f>④請求書兼納品書!AA44</f>
        <v>0</v>
      </c>
      <c r="AB44" s="453"/>
      <c r="AC44" s="459">
        <f>④請求書兼納品書!AC44</f>
        <v>0</v>
      </c>
      <c r="AD44" s="460"/>
      <c r="AE44" s="461"/>
      <c r="AF44" s="44" t="str">
        <f>④請求書兼納品書!AF44</f>
        <v/>
      </c>
      <c r="AG44" s="454">
        <f>④請求書兼納品書!AG44</f>
        <v>0</v>
      </c>
      <c r="AH44" s="455"/>
      <c r="AI44" s="446" t="str">
        <f>④請求書兼納品書!AI44</f>
        <v/>
      </c>
      <c r="AJ44" s="447"/>
      <c r="AK44" s="447"/>
      <c r="AL44" s="448"/>
      <c r="AN44" s="5"/>
      <c r="AO44" s="5"/>
    </row>
    <row r="45" spans="1:41" ht="15.95" customHeight="1">
      <c r="A45" s="5"/>
      <c r="B45" s="40">
        <v>22</v>
      </c>
      <c r="C45" s="462" t="str">
        <f>IF('入力シート兼事業者（控）'!C48="","",'入力シート兼事業者（控）'!C48)</f>
        <v/>
      </c>
      <c r="D45" s="463"/>
      <c r="E45" s="463"/>
      <c r="F45" s="449">
        <f>'入力シート兼事業者（控）'!F48</f>
        <v>0</v>
      </c>
      <c r="G45" s="450"/>
      <c r="H45" s="450"/>
      <c r="I45" s="450"/>
      <c r="J45" s="451"/>
      <c r="K45" s="449">
        <f>'入力シート兼事業者（控）'!K48</f>
        <v>0</v>
      </c>
      <c r="L45" s="450"/>
      <c r="M45" s="450"/>
      <c r="N45" s="450"/>
      <c r="O45" s="450"/>
      <c r="P45" s="450"/>
      <c r="Q45" s="450"/>
      <c r="R45" s="450"/>
      <c r="S45" s="450"/>
      <c r="T45" s="450"/>
      <c r="U45" s="450"/>
      <c r="V45" s="450"/>
      <c r="W45" s="451"/>
      <c r="X45" s="643">
        <f>④請求書兼納品書!X45</f>
        <v>0</v>
      </c>
      <c r="Y45" s="644"/>
      <c r="Z45" s="64" t="str">
        <f>④請求書兼納品書!Z45</f>
        <v/>
      </c>
      <c r="AA45" s="452">
        <f>④請求書兼納品書!AA45</f>
        <v>0</v>
      </c>
      <c r="AB45" s="453"/>
      <c r="AC45" s="459">
        <f>④請求書兼納品書!AC45</f>
        <v>0</v>
      </c>
      <c r="AD45" s="460"/>
      <c r="AE45" s="461"/>
      <c r="AF45" s="44" t="str">
        <f>④請求書兼納品書!AF45</f>
        <v/>
      </c>
      <c r="AG45" s="454">
        <f>④請求書兼納品書!AG45</f>
        <v>0</v>
      </c>
      <c r="AH45" s="455"/>
      <c r="AI45" s="446" t="str">
        <f>④請求書兼納品書!AI45</f>
        <v/>
      </c>
      <c r="AJ45" s="447"/>
      <c r="AK45" s="447"/>
      <c r="AL45" s="448"/>
      <c r="AN45" s="5"/>
      <c r="AO45" s="5"/>
    </row>
    <row r="46" spans="1:41" ht="15.95" customHeight="1">
      <c r="A46" s="5"/>
      <c r="B46" s="40">
        <v>23</v>
      </c>
      <c r="C46" s="462" t="str">
        <f>IF('入力シート兼事業者（控）'!C49="","",'入力シート兼事業者（控）'!C49)</f>
        <v/>
      </c>
      <c r="D46" s="463"/>
      <c r="E46" s="463"/>
      <c r="F46" s="449">
        <f>'入力シート兼事業者（控）'!F49</f>
        <v>0</v>
      </c>
      <c r="G46" s="450"/>
      <c r="H46" s="450"/>
      <c r="I46" s="450"/>
      <c r="J46" s="451"/>
      <c r="K46" s="449">
        <f>'入力シート兼事業者（控）'!K49</f>
        <v>0</v>
      </c>
      <c r="L46" s="450"/>
      <c r="M46" s="450"/>
      <c r="N46" s="450"/>
      <c r="O46" s="450"/>
      <c r="P46" s="450"/>
      <c r="Q46" s="450"/>
      <c r="R46" s="450"/>
      <c r="S46" s="450"/>
      <c r="T46" s="450"/>
      <c r="U46" s="450"/>
      <c r="V46" s="450"/>
      <c r="W46" s="451"/>
      <c r="X46" s="643">
        <f>④請求書兼納品書!X46</f>
        <v>0</v>
      </c>
      <c r="Y46" s="644"/>
      <c r="Z46" s="64" t="str">
        <f>④請求書兼納品書!Z46</f>
        <v/>
      </c>
      <c r="AA46" s="452">
        <f>④請求書兼納品書!AA46</f>
        <v>0</v>
      </c>
      <c r="AB46" s="453"/>
      <c r="AC46" s="459">
        <f>④請求書兼納品書!AC46</f>
        <v>0</v>
      </c>
      <c r="AD46" s="460"/>
      <c r="AE46" s="461"/>
      <c r="AF46" s="44" t="str">
        <f>④請求書兼納品書!AF46</f>
        <v/>
      </c>
      <c r="AG46" s="454">
        <f>④請求書兼納品書!AG46</f>
        <v>0</v>
      </c>
      <c r="AH46" s="455"/>
      <c r="AI46" s="446" t="str">
        <f>④請求書兼納品書!AI46</f>
        <v/>
      </c>
      <c r="AJ46" s="447"/>
      <c r="AK46" s="447"/>
      <c r="AL46" s="448"/>
      <c r="AN46" s="5"/>
      <c r="AO46" s="5"/>
    </row>
    <row r="47" spans="1:41" ht="15.95" customHeight="1">
      <c r="A47" s="5"/>
      <c r="B47" s="40">
        <v>24</v>
      </c>
      <c r="C47" s="462" t="str">
        <f>IF('入力シート兼事業者（控）'!C50="","",'入力シート兼事業者（控）'!C50)</f>
        <v/>
      </c>
      <c r="D47" s="463"/>
      <c r="E47" s="463"/>
      <c r="F47" s="449">
        <f>'入力シート兼事業者（控）'!F50</f>
        <v>0</v>
      </c>
      <c r="G47" s="450"/>
      <c r="H47" s="450"/>
      <c r="I47" s="450"/>
      <c r="J47" s="451"/>
      <c r="K47" s="449">
        <f>'入力シート兼事業者（控）'!K50</f>
        <v>0</v>
      </c>
      <c r="L47" s="450"/>
      <c r="M47" s="450"/>
      <c r="N47" s="450"/>
      <c r="O47" s="450"/>
      <c r="P47" s="450"/>
      <c r="Q47" s="450"/>
      <c r="R47" s="450"/>
      <c r="S47" s="450"/>
      <c r="T47" s="450"/>
      <c r="U47" s="450"/>
      <c r="V47" s="450"/>
      <c r="W47" s="451"/>
      <c r="X47" s="643">
        <f>④請求書兼納品書!X47</f>
        <v>0</v>
      </c>
      <c r="Y47" s="644"/>
      <c r="Z47" s="64" t="str">
        <f>④請求書兼納品書!Z47</f>
        <v/>
      </c>
      <c r="AA47" s="452">
        <f>④請求書兼納品書!AA47</f>
        <v>0</v>
      </c>
      <c r="AB47" s="453"/>
      <c r="AC47" s="459">
        <f>④請求書兼納品書!AC47</f>
        <v>0</v>
      </c>
      <c r="AD47" s="460"/>
      <c r="AE47" s="461"/>
      <c r="AF47" s="44" t="str">
        <f>④請求書兼納品書!AF47</f>
        <v/>
      </c>
      <c r="AG47" s="454">
        <f>④請求書兼納品書!AG47</f>
        <v>0</v>
      </c>
      <c r="AH47" s="455"/>
      <c r="AI47" s="446" t="str">
        <f>④請求書兼納品書!AI47</f>
        <v/>
      </c>
      <c r="AJ47" s="447"/>
      <c r="AK47" s="447"/>
      <c r="AL47" s="448"/>
      <c r="AN47" s="5"/>
      <c r="AO47" s="5"/>
    </row>
    <row r="48" spans="1:41" ht="15.95" customHeight="1">
      <c r="A48" s="5"/>
      <c r="B48" s="40">
        <v>25</v>
      </c>
      <c r="C48" s="462" t="str">
        <f>IF('入力シート兼事業者（控）'!C51="","",'入力シート兼事業者（控）'!C51)</f>
        <v/>
      </c>
      <c r="D48" s="463"/>
      <c r="E48" s="463"/>
      <c r="F48" s="449">
        <f>'入力シート兼事業者（控）'!F51</f>
        <v>0</v>
      </c>
      <c r="G48" s="450"/>
      <c r="H48" s="450"/>
      <c r="I48" s="450"/>
      <c r="J48" s="451"/>
      <c r="K48" s="449">
        <f>'入力シート兼事業者（控）'!K51</f>
        <v>0</v>
      </c>
      <c r="L48" s="450"/>
      <c r="M48" s="450"/>
      <c r="N48" s="450"/>
      <c r="O48" s="450"/>
      <c r="P48" s="450"/>
      <c r="Q48" s="450"/>
      <c r="R48" s="450"/>
      <c r="S48" s="450"/>
      <c r="T48" s="450"/>
      <c r="U48" s="450"/>
      <c r="V48" s="450"/>
      <c r="W48" s="451"/>
      <c r="X48" s="643">
        <f>④請求書兼納品書!X48</f>
        <v>0</v>
      </c>
      <c r="Y48" s="644"/>
      <c r="Z48" s="64" t="str">
        <f>④請求書兼納品書!Z48</f>
        <v/>
      </c>
      <c r="AA48" s="452">
        <f>④請求書兼納品書!AA48</f>
        <v>0</v>
      </c>
      <c r="AB48" s="453"/>
      <c r="AC48" s="459">
        <f>④請求書兼納品書!AC48</f>
        <v>0</v>
      </c>
      <c r="AD48" s="460"/>
      <c r="AE48" s="461"/>
      <c r="AF48" s="44" t="str">
        <f>④請求書兼納品書!AF48</f>
        <v/>
      </c>
      <c r="AG48" s="454">
        <f>④請求書兼納品書!AG48</f>
        <v>0</v>
      </c>
      <c r="AH48" s="455"/>
      <c r="AI48" s="446" t="str">
        <f>④請求書兼納品書!AI48</f>
        <v/>
      </c>
      <c r="AJ48" s="447"/>
      <c r="AK48" s="447"/>
      <c r="AL48" s="448"/>
      <c r="AN48" s="5"/>
      <c r="AO48" s="5"/>
    </row>
    <row r="49" spans="1:41" ht="15.95" customHeight="1">
      <c r="A49" s="5"/>
      <c r="B49" s="40">
        <v>26</v>
      </c>
      <c r="C49" s="462" t="str">
        <f>IF('入力シート兼事業者（控）'!C52="","",'入力シート兼事業者（控）'!C52)</f>
        <v/>
      </c>
      <c r="D49" s="463"/>
      <c r="E49" s="463"/>
      <c r="F49" s="449">
        <f>'入力シート兼事業者（控）'!F52</f>
        <v>0</v>
      </c>
      <c r="G49" s="450"/>
      <c r="H49" s="450"/>
      <c r="I49" s="450"/>
      <c r="J49" s="451"/>
      <c r="K49" s="449">
        <f>'入力シート兼事業者（控）'!K52</f>
        <v>0</v>
      </c>
      <c r="L49" s="450"/>
      <c r="M49" s="450"/>
      <c r="N49" s="450"/>
      <c r="O49" s="450"/>
      <c r="P49" s="450"/>
      <c r="Q49" s="450"/>
      <c r="R49" s="450"/>
      <c r="S49" s="450"/>
      <c r="T49" s="450"/>
      <c r="U49" s="450"/>
      <c r="V49" s="450"/>
      <c r="W49" s="451"/>
      <c r="X49" s="643">
        <f>④請求書兼納品書!X49</f>
        <v>0</v>
      </c>
      <c r="Y49" s="644"/>
      <c r="Z49" s="64" t="str">
        <f>④請求書兼納品書!Z49</f>
        <v/>
      </c>
      <c r="AA49" s="452">
        <f>④請求書兼納品書!AA49</f>
        <v>0</v>
      </c>
      <c r="AB49" s="453"/>
      <c r="AC49" s="459">
        <f>④請求書兼納品書!AC49</f>
        <v>0</v>
      </c>
      <c r="AD49" s="460"/>
      <c r="AE49" s="461"/>
      <c r="AF49" s="44" t="str">
        <f>④請求書兼納品書!AF49</f>
        <v/>
      </c>
      <c r="AG49" s="454">
        <f>④請求書兼納品書!AG49</f>
        <v>0</v>
      </c>
      <c r="AH49" s="455"/>
      <c r="AI49" s="446" t="str">
        <f>④請求書兼納品書!AI49</f>
        <v/>
      </c>
      <c r="AJ49" s="447"/>
      <c r="AK49" s="447"/>
      <c r="AL49" s="448"/>
      <c r="AN49" s="5"/>
      <c r="AO49" s="5"/>
    </row>
    <row r="50" spans="1:41" ht="15.95" customHeight="1">
      <c r="A50" s="5"/>
      <c r="B50" s="40">
        <v>27</v>
      </c>
      <c r="C50" s="462" t="str">
        <f>IF('入力シート兼事業者（控）'!C53="","",'入力シート兼事業者（控）'!C53)</f>
        <v/>
      </c>
      <c r="D50" s="463"/>
      <c r="E50" s="463"/>
      <c r="F50" s="449">
        <f>'入力シート兼事業者（控）'!F53</f>
        <v>0</v>
      </c>
      <c r="G50" s="450"/>
      <c r="H50" s="450"/>
      <c r="I50" s="450"/>
      <c r="J50" s="451"/>
      <c r="K50" s="449">
        <f>'入力シート兼事業者（控）'!K53</f>
        <v>0</v>
      </c>
      <c r="L50" s="450"/>
      <c r="M50" s="450"/>
      <c r="N50" s="450"/>
      <c r="O50" s="450"/>
      <c r="P50" s="450"/>
      <c r="Q50" s="450"/>
      <c r="R50" s="450"/>
      <c r="S50" s="450"/>
      <c r="T50" s="450"/>
      <c r="U50" s="450"/>
      <c r="V50" s="450"/>
      <c r="W50" s="451"/>
      <c r="X50" s="643">
        <f>④請求書兼納品書!X50</f>
        <v>0</v>
      </c>
      <c r="Y50" s="644"/>
      <c r="Z50" s="64" t="str">
        <f>④請求書兼納品書!Z50</f>
        <v/>
      </c>
      <c r="AA50" s="452">
        <f>④請求書兼納品書!AA50</f>
        <v>0</v>
      </c>
      <c r="AB50" s="453"/>
      <c r="AC50" s="459">
        <f>④請求書兼納品書!AC50</f>
        <v>0</v>
      </c>
      <c r="AD50" s="460"/>
      <c r="AE50" s="461"/>
      <c r="AF50" s="44" t="str">
        <f>④請求書兼納品書!AF50</f>
        <v/>
      </c>
      <c r="AG50" s="454">
        <f>④請求書兼納品書!AG50</f>
        <v>0</v>
      </c>
      <c r="AH50" s="455"/>
      <c r="AI50" s="446" t="str">
        <f>④請求書兼納品書!AI50</f>
        <v/>
      </c>
      <c r="AJ50" s="447"/>
      <c r="AK50" s="447"/>
      <c r="AL50" s="448"/>
      <c r="AN50" s="5"/>
      <c r="AO50" s="5"/>
    </row>
    <row r="51" spans="1:41" ht="15.95" customHeight="1">
      <c r="A51" s="5"/>
      <c r="B51" s="40">
        <v>28</v>
      </c>
      <c r="C51" s="462" t="str">
        <f>IF('入力シート兼事業者（控）'!C54="","",'入力シート兼事業者（控）'!C54)</f>
        <v/>
      </c>
      <c r="D51" s="463"/>
      <c r="E51" s="463"/>
      <c r="F51" s="449">
        <f>'入力シート兼事業者（控）'!F54</f>
        <v>0</v>
      </c>
      <c r="G51" s="450"/>
      <c r="H51" s="450"/>
      <c r="I51" s="450"/>
      <c r="J51" s="451"/>
      <c r="K51" s="449">
        <f>'入力シート兼事業者（控）'!K54</f>
        <v>0</v>
      </c>
      <c r="L51" s="450"/>
      <c r="M51" s="450"/>
      <c r="N51" s="450"/>
      <c r="O51" s="450"/>
      <c r="P51" s="450"/>
      <c r="Q51" s="450"/>
      <c r="R51" s="450"/>
      <c r="S51" s="450"/>
      <c r="T51" s="450"/>
      <c r="U51" s="450"/>
      <c r="V51" s="450"/>
      <c r="W51" s="451"/>
      <c r="X51" s="643">
        <f>④請求書兼納品書!X51</f>
        <v>0</v>
      </c>
      <c r="Y51" s="644"/>
      <c r="Z51" s="64" t="str">
        <f>④請求書兼納品書!Z51</f>
        <v/>
      </c>
      <c r="AA51" s="452">
        <f>④請求書兼納品書!AA51</f>
        <v>0</v>
      </c>
      <c r="AB51" s="453"/>
      <c r="AC51" s="459">
        <f>④請求書兼納品書!AC51</f>
        <v>0</v>
      </c>
      <c r="AD51" s="460"/>
      <c r="AE51" s="461"/>
      <c r="AF51" s="44" t="str">
        <f>④請求書兼納品書!AF51</f>
        <v/>
      </c>
      <c r="AG51" s="454">
        <f>④請求書兼納品書!AG51</f>
        <v>0</v>
      </c>
      <c r="AH51" s="455"/>
      <c r="AI51" s="446" t="str">
        <f>④請求書兼納品書!AI51</f>
        <v/>
      </c>
      <c r="AJ51" s="447"/>
      <c r="AK51" s="447"/>
      <c r="AL51" s="448"/>
      <c r="AN51" s="5"/>
      <c r="AO51" s="5"/>
    </row>
    <row r="52" spans="1:41" ht="15.95" customHeight="1">
      <c r="A52" s="5"/>
      <c r="B52" s="40">
        <v>29</v>
      </c>
      <c r="C52" s="462" t="str">
        <f>IF('入力シート兼事業者（控）'!C55="","",'入力シート兼事業者（控）'!C55)</f>
        <v/>
      </c>
      <c r="D52" s="463"/>
      <c r="E52" s="463"/>
      <c r="F52" s="449">
        <f>'入力シート兼事業者（控）'!F55</f>
        <v>0</v>
      </c>
      <c r="G52" s="450"/>
      <c r="H52" s="450"/>
      <c r="I52" s="450"/>
      <c r="J52" s="451"/>
      <c r="K52" s="449">
        <f>'入力シート兼事業者（控）'!K55</f>
        <v>0</v>
      </c>
      <c r="L52" s="450"/>
      <c r="M52" s="450"/>
      <c r="N52" s="450"/>
      <c r="O52" s="450"/>
      <c r="P52" s="450"/>
      <c r="Q52" s="450"/>
      <c r="R52" s="450"/>
      <c r="S52" s="450"/>
      <c r="T52" s="450"/>
      <c r="U52" s="450"/>
      <c r="V52" s="450"/>
      <c r="W52" s="451"/>
      <c r="X52" s="643">
        <f>④請求書兼納品書!X52</f>
        <v>0</v>
      </c>
      <c r="Y52" s="644"/>
      <c r="Z52" s="64" t="str">
        <f>④請求書兼納品書!Z52</f>
        <v/>
      </c>
      <c r="AA52" s="452">
        <f>④請求書兼納品書!AA52</f>
        <v>0</v>
      </c>
      <c r="AB52" s="453"/>
      <c r="AC52" s="459">
        <f>④請求書兼納品書!AC52</f>
        <v>0</v>
      </c>
      <c r="AD52" s="460"/>
      <c r="AE52" s="461"/>
      <c r="AF52" s="44" t="str">
        <f>④請求書兼納品書!AF52</f>
        <v/>
      </c>
      <c r="AG52" s="454">
        <f>④請求書兼納品書!AG52</f>
        <v>0</v>
      </c>
      <c r="AH52" s="455"/>
      <c r="AI52" s="446" t="str">
        <f>④請求書兼納品書!AI52</f>
        <v/>
      </c>
      <c r="AJ52" s="447"/>
      <c r="AK52" s="447"/>
      <c r="AL52" s="448"/>
      <c r="AN52" s="5"/>
      <c r="AO52" s="5"/>
    </row>
    <row r="53" spans="1:41" ht="15.95" customHeight="1" thickBot="1">
      <c r="A53" s="1"/>
      <c r="B53" s="41">
        <v>30</v>
      </c>
      <c r="C53" s="471" t="str">
        <f>IF('入力シート兼事業者（控）'!C56="","",'入力シート兼事業者（控）'!C56)</f>
        <v/>
      </c>
      <c r="D53" s="472"/>
      <c r="E53" s="472"/>
      <c r="F53" s="473">
        <f>'入力シート兼事業者（控）'!F56</f>
        <v>0</v>
      </c>
      <c r="G53" s="474"/>
      <c r="H53" s="474"/>
      <c r="I53" s="474"/>
      <c r="J53" s="475"/>
      <c r="K53" s="473">
        <f>'入力シート兼事業者（控）'!K56</f>
        <v>0</v>
      </c>
      <c r="L53" s="474"/>
      <c r="M53" s="474"/>
      <c r="N53" s="474"/>
      <c r="O53" s="474"/>
      <c r="P53" s="474"/>
      <c r="Q53" s="474"/>
      <c r="R53" s="474"/>
      <c r="S53" s="474"/>
      <c r="T53" s="474"/>
      <c r="U53" s="474"/>
      <c r="V53" s="474"/>
      <c r="W53" s="475"/>
      <c r="X53" s="645">
        <f>④請求書兼納品書!X53</f>
        <v>0</v>
      </c>
      <c r="Y53" s="646"/>
      <c r="Z53" s="65" t="str">
        <f>④請求書兼納品書!Z53</f>
        <v/>
      </c>
      <c r="AA53" s="476">
        <f>④請求書兼納品書!AA53</f>
        <v>0</v>
      </c>
      <c r="AB53" s="477"/>
      <c r="AC53" s="485">
        <f>④請求書兼納品書!AC53</f>
        <v>0</v>
      </c>
      <c r="AD53" s="486"/>
      <c r="AE53" s="487"/>
      <c r="AF53" s="45" t="str">
        <f>④請求書兼納品書!AF53</f>
        <v/>
      </c>
      <c r="AG53" s="478">
        <f>④請求書兼納品書!AG53</f>
        <v>0</v>
      </c>
      <c r="AH53" s="479"/>
      <c r="AI53" s="464" t="str">
        <f>④請求書兼納品書!AI53</f>
        <v/>
      </c>
      <c r="AJ53" s="465"/>
      <c r="AK53" s="465"/>
      <c r="AL53" s="466"/>
      <c r="AN53" s="284"/>
      <c r="AO53" s="284"/>
    </row>
    <row r="54" spans="1:41" ht="15.95" customHeight="1" thickTop="1">
      <c r="A54" s="1"/>
      <c r="B54" s="480" t="str">
        <f>'入力シート兼事業者（控）'!B57</f>
        <v>納　品　合　計</v>
      </c>
      <c r="C54" s="481"/>
      <c r="D54" s="481"/>
      <c r="E54" s="481"/>
      <c r="F54" s="481"/>
      <c r="G54" s="481"/>
      <c r="H54" s="481"/>
      <c r="I54" s="481"/>
      <c r="J54" s="481"/>
      <c r="K54" s="481"/>
      <c r="L54" s="481"/>
      <c r="M54" s="481"/>
      <c r="N54" s="481"/>
      <c r="O54" s="481"/>
      <c r="P54" s="481"/>
      <c r="Q54" s="481"/>
      <c r="R54" s="481"/>
      <c r="S54" s="481"/>
      <c r="T54" s="481"/>
      <c r="U54" s="481"/>
      <c r="V54" s="481"/>
      <c r="W54" s="481"/>
      <c r="X54" s="481"/>
      <c r="Y54" s="481"/>
      <c r="Z54" s="481"/>
      <c r="AA54" s="481"/>
      <c r="AB54" s="482"/>
      <c r="AC54" s="467"/>
      <c r="AD54" s="77"/>
      <c r="AE54" s="77"/>
      <c r="AF54" s="78"/>
      <c r="AG54" s="79"/>
      <c r="AH54" s="80"/>
      <c r="AI54" s="468">
        <f>'入力シート兼事業者（控）'!AI57</f>
        <v>0</v>
      </c>
      <c r="AJ54" s="469"/>
      <c r="AK54" s="469"/>
      <c r="AL54" s="470"/>
      <c r="AN54" s="1"/>
      <c r="AO54" s="1"/>
    </row>
    <row r="55" spans="1:41" ht="12.95" customHeight="1"/>
    <row r="56" spans="1:41" ht="12.95" customHeight="1"/>
    <row r="57" spans="1:41" ht="19.5" customHeight="1"/>
    <row r="58" spans="1:41" ht="15" customHeight="1"/>
  </sheetData>
  <sheetProtection algorithmName="SHA-512" hashValue="u60qwtqbRdU4/C9S9SNb/BTlP9xIrxOvI4sKpXkOcEzeDfhdjNQ1NeOLxP1CR7S0HU8qPrQyIUj+H0MBrSbgqA==" saltValue="MFVxKHuPIQ0QCozDt+maAg==" spinCount="100000" sheet="1" selectLockedCells="1"/>
  <mergeCells count="312">
    <mergeCell ref="AC39:AE39"/>
    <mergeCell ref="AC40:AE40"/>
    <mergeCell ref="AC41:AE41"/>
    <mergeCell ref="AC42:AE42"/>
    <mergeCell ref="AC43:AE43"/>
    <mergeCell ref="AC44:AE44"/>
    <mergeCell ref="AC45:AE45"/>
    <mergeCell ref="AG19:AL19"/>
    <mergeCell ref="AG20:AL20"/>
    <mergeCell ref="AC19:AF19"/>
    <mergeCell ref="AC20:AF20"/>
    <mergeCell ref="AG32:AH32"/>
    <mergeCell ref="AI32:AL32"/>
    <mergeCell ref="AG28:AH28"/>
    <mergeCell ref="AI28:AL28"/>
    <mergeCell ref="AN53:AO53"/>
    <mergeCell ref="AI53:AL53"/>
    <mergeCell ref="AG48:AH48"/>
    <mergeCell ref="AI48:AL48"/>
    <mergeCell ref="AG49:AH49"/>
    <mergeCell ref="AI49:AL49"/>
    <mergeCell ref="AG44:AH44"/>
    <mergeCell ref="AI44:AL44"/>
    <mergeCell ref="AG45:AH45"/>
    <mergeCell ref="AI45:AL45"/>
    <mergeCell ref="AC48:AE48"/>
    <mergeCell ref="AC49:AE49"/>
    <mergeCell ref="AC50:AE50"/>
    <mergeCell ref="AC51:AE51"/>
    <mergeCell ref="AC52:AE52"/>
    <mergeCell ref="AC53:AE53"/>
    <mergeCell ref="AC54:AF54"/>
    <mergeCell ref="AG40:AH40"/>
    <mergeCell ref="AI40:AL40"/>
    <mergeCell ref="AG41:AH41"/>
    <mergeCell ref="AI41:AL41"/>
    <mergeCell ref="AG43:AH43"/>
    <mergeCell ref="AI43:AL43"/>
    <mergeCell ref="AG54:AH54"/>
    <mergeCell ref="AI54:AL54"/>
    <mergeCell ref="AG52:AH52"/>
    <mergeCell ref="AI52:AL52"/>
    <mergeCell ref="C53:E53"/>
    <mergeCell ref="F53:J53"/>
    <mergeCell ref="AA53:AB53"/>
    <mergeCell ref="C52:E52"/>
    <mergeCell ref="F52:J52"/>
    <mergeCell ref="AA52:AB52"/>
    <mergeCell ref="AG53:AH53"/>
    <mergeCell ref="B54:AB54"/>
    <mergeCell ref="K52:W52"/>
    <mergeCell ref="K53:W53"/>
    <mergeCell ref="X52:Y52"/>
    <mergeCell ref="X53:Y53"/>
    <mergeCell ref="C51:E51"/>
    <mergeCell ref="F51:J51"/>
    <mergeCell ref="AA51:AB51"/>
    <mergeCell ref="AG51:AH51"/>
    <mergeCell ref="AI51:AL51"/>
    <mergeCell ref="K51:W51"/>
    <mergeCell ref="X51:Y51"/>
    <mergeCell ref="C50:E50"/>
    <mergeCell ref="F50:J50"/>
    <mergeCell ref="AA50:AB50"/>
    <mergeCell ref="AG50:AH50"/>
    <mergeCell ref="AI50:AL50"/>
    <mergeCell ref="K50:W50"/>
    <mergeCell ref="X50:Y50"/>
    <mergeCell ref="C49:E49"/>
    <mergeCell ref="F49:J49"/>
    <mergeCell ref="AA49:AB49"/>
    <mergeCell ref="C48:E48"/>
    <mergeCell ref="F48:J48"/>
    <mergeCell ref="AA48:AB48"/>
    <mergeCell ref="K48:W48"/>
    <mergeCell ref="K49:W49"/>
    <mergeCell ref="X48:Y48"/>
    <mergeCell ref="X49:Y49"/>
    <mergeCell ref="C47:E47"/>
    <mergeCell ref="F47:J47"/>
    <mergeCell ref="AA47:AB47"/>
    <mergeCell ref="AG47:AH47"/>
    <mergeCell ref="AI47:AL47"/>
    <mergeCell ref="K47:W47"/>
    <mergeCell ref="X47:Y47"/>
    <mergeCell ref="C46:E46"/>
    <mergeCell ref="F46:J46"/>
    <mergeCell ref="AA46:AB46"/>
    <mergeCell ref="AG46:AH46"/>
    <mergeCell ref="AI46:AL46"/>
    <mergeCell ref="K46:W46"/>
    <mergeCell ref="X46:Y46"/>
    <mergeCell ref="AC46:AE46"/>
    <mergeCell ref="AC47:AE47"/>
    <mergeCell ref="C45:E45"/>
    <mergeCell ref="F45:J45"/>
    <mergeCell ref="AA45:AB45"/>
    <mergeCell ref="C44:E44"/>
    <mergeCell ref="F44:J44"/>
    <mergeCell ref="AA44:AB44"/>
    <mergeCell ref="K44:W44"/>
    <mergeCell ref="K45:W45"/>
    <mergeCell ref="C43:E43"/>
    <mergeCell ref="F43:J43"/>
    <mergeCell ref="AA43:AB43"/>
    <mergeCell ref="K43:W43"/>
    <mergeCell ref="X43:Y43"/>
    <mergeCell ref="X44:Y44"/>
    <mergeCell ref="X45:Y45"/>
    <mergeCell ref="C42:E42"/>
    <mergeCell ref="F42:J42"/>
    <mergeCell ref="AA42:AB42"/>
    <mergeCell ref="AG42:AH42"/>
    <mergeCell ref="AI42:AL42"/>
    <mergeCell ref="K42:W42"/>
    <mergeCell ref="C39:E39"/>
    <mergeCell ref="F39:J39"/>
    <mergeCell ref="AA39:AB39"/>
    <mergeCell ref="AG39:AH39"/>
    <mergeCell ref="AI39:AL39"/>
    <mergeCell ref="K39:W39"/>
    <mergeCell ref="C41:E41"/>
    <mergeCell ref="F41:J41"/>
    <mergeCell ref="AA41:AB41"/>
    <mergeCell ref="C40:E40"/>
    <mergeCell ref="F40:J40"/>
    <mergeCell ref="AA40:AB40"/>
    <mergeCell ref="K40:W40"/>
    <mergeCell ref="K41:W41"/>
    <mergeCell ref="X39:Y39"/>
    <mergeCell ref="X40:Y40"/>
    <mergeCell ref="X41:Y41"/>
    <mergeCell ref="X42:Y42"/>
    <mergeCell ref="C38:E38"/>
    <mergeCell ref="F38:J38"/>
    <mergeCell ref="AA38:AB38"/>
    <mergeCell ref="AG38:AH38"/>
    <mergeCell ref="AI38:AL38"/>
    <mergeCell ref="K38:W38"/>
    <mergeCell ref="AG36:AH36"/>
    <mergeCell ref="AI36:AL36"/>
    <mergeCell ref="C37:E37"/>
    <mergeCell ref="F37:J37"/>
    <mergeCell ref="AA37:AB37"/>
    <mergeCell ref="C36:E36"/>
    <mergeCell ref="F36:J36"/>
    <mergeCell ref="AA36:AB36"/>
    <mergeCell ref="AG37:AH37"/>
    <mergeCell ref="AI37:AL37"/>
    <mergeCell ref="K36:W36"/>
    <mergeCell ref="K37:W37"/>
    <mergeCell ref="X36:Y36"/>
    <mergeCell ref="X37:Y37"/>
    <mergeCell ref="X38:Y38"/>
    <mergeCell ref="AC36:AE36"/>
    <mergeCell ref="AC37:AE37"/>
    <mergeCell ref="AC38:AE38"/>
    <mergeCell ref="C35:E35"/>
    <mergeCell ref="F35:J35"/>
    <mergeCell ref="AA35:AB35"/>
    <mergeCell ref="AG35:AH35"/>
    <mergeCell ref="AI35:AL35"/>
    <mergeCell ref="K35:W35"/>
    <mergeCell ref="C34:E34"/>
    <mergeCell ref="F34:J34"/>
    <mergeCell ref="AA34:AB34"/>
    <mergeCell ref="AG34:AH34"/>
    <mergeCell ref="AI34:AL34"/>
    <mergeCell ref="K34:W34"/>
    <mergeCell ref="X34:Y34"/>
    <mergeCell ref="X35:Y35"/>
    <mergeCell ref="AC34:AE34"/>
    <mergeCell ref="AC35:AE35"/>
    <mergeCell ref="C33:E33"/>
    <mergeCell ref="F33:J33"/>
    <mergeCell ref="AA33:AB33"/>
    <mergeCell ref="C32:E32"/>
    <mergeCell ref="F32:J32"/>
    <mergeCell ref="AA32:AB32"/>
    <mergeCell ref="AG33:AH33"/>
    <mergeCell ref="AI33:AL33"/>
    <mergeCell ref="K33:W33"/>
    <mergeCell ref="K32:W32"/>
    <mergeCell ref="X32:Y32"/>
    <mergeCell ref="X33:Y33"/>
    <mergeCell ref="AC32:AE32"/>
    <mergeCell ref="AC33:AE33"/>
    <mergeCell ref="C31:E31"/>
    <mergeCell ref="F31:J31"/>
    <mergeCell ref="AA31:AB31"/>
    <mergeCell ref="AG31:AH31"/>
    <mergeCell ref="AI31:AL31"/>
    <mergeCell ref="C30:E30"/>
    <mergeCell ref="F30:J30"/>
    <mergeCell ref="AA30:AB30"/>
    <mergeCell ref="AG30:AH30"/>
    <mergeCell ref="AI30:AL30"/>
    <mergeCell ref="K30:W30"/>
    <mergeCell ref="K31:W31"/>
    <mergeCell ref="X30:Y30"/>
    <mergeCell ref="X31:Y31"/>
    <mergeCell ref="AC30:AE30"/>
    <mergeCell ref="AC31:AE31"/>
    <mergeCell ref="C29:E29"/>
    <mergeCell ref="F29:J29"/>
    <mergeCell ref="AA29:AB29"/>
    <mergeCell ref="C28:E28"/>
    <mergeCell ref="F28:J28"/>
    <mergeCell ref="AA28:AB28"/>
    <mergeCell ref="AG29:AH29"/>
    <mergeCell ref="AI29:AL29"/>
    <mergeCell ref="K28:W28"/>
    <mergeCell ref="K29:W29"/>
    <mergeCell ref="X28:Y28"/>
    <mergeCell ref="X29:Y29"/>
    <mergeCell ref="AC28:AE28"/>
    <mergeCell ref="AC29:AE29"/>
    <mergeCell ref="C27:E27"/>
    <mergeCell ref="F27:J27"/>
    <mergeCell ref="AA27:AB27"/>
    <mergeCell ref="AG27:AH27"/>
    <mergeCell ref="AI27:AL27"/>
    <mergeCell ref="C26:E26"/>
    <mergeCell ref="F26:J26"/>
    <mergeCell ref="AA26:AB26"/>
    <mergeCell ref="AG26:AH26"/>
    <mergeCell ref="AI26:AL26"/>
    <mergeCell ref="K26:W26"/>
    <mergeCell ref="K27:W27"/>
    <mergeCell ref="X26:Y26"/>
    <mergeCell ref="X27:Y27"/>
    <mergeCell ref="AC26:AE26"/>
    <mergeCell ref="AC27:AE27"/>
    <mergeCell ref="C25:E25"/>
    <mergeCell ref="F25:J25"/>
    <mergeCell ref="AA25:AB25"/>
    <mergeCell ref="AG25:AH25"/>
    <mergeCell ref="AI25:AL25"/>
    <mergeCell ref="C24:E24"/>
    <mergeCell ref="F24:J24"/>
    <mergeCell ref="AA24:AB24"/>
    <mergeCell ref="AG24:AH24"/>
    <mergeCell ref="AI24:AL24"/>
    <mergeCell ref="K24:W24"/>
    <mergeCell ref="K25:W25"/>
    <mergeCell ref="X24:Y24"/>
    <mergeCell ref="X25:Y25"/>
    <mergeCell ref="AC24:AE24"/>
    <mergeCell ref="AC25:AE25"/>
    <mergeCell ref="C23:E23"/>
    <mergeCell ref="F23:J23"/>
    <mergeCell ref="B20:E20"/>
    <mergeCell ref="F20:I20"/>
    <mergeCell ref="AA23:AB23"/>
    <mergeCell ref="AC23:AF23"/>
    <mergeCell ref="AG23:AH23"/>
    <mergeCell ref="AI23:AL23"/>
    <mergeCell ref="B22:E22"/>
    <mergeCell ref="F22:Z22"/>
    <mergeCell ref="K23:W23"/>
    <mergeCell ref="X23:Z23"/>
    <mergeCell ref="J20:L20"/>
    <mergeCell ref="M20:X20"/>
    <mergeCell ref="B16:E16"/>
    <mergeCell ref="F16:N16"/>
    <mergeCell ref="B19:E19"/>
    <mergeCell ref="F19:X19"/>
    <mergeCell ref="B11:E11"/>
    <mergeCell ref="V10:X11"/>
    <mergeCell ref="Y10:AJ11"/>
    <mergeCell ref="AK10:AL11"/>
    <mergeCell ref="B10:E10"/>
    <mergeCell ref="F10:I10"/>
    <mergeCell ref="F11:I11"/>
    <mergeCell ref="J10:N10"/>
    <mergeCell ref="J11:N11"/>
    <mergeCell ref="B13:E13"/>
    <mergeCell ref="F13:J13"/>
    <mergeCell ref="K13:O13"/>
    <mergeCell ref="P13:T13"/>
    <mergeCell ref="AN1:AO1"/>
    <mergeCell ref="B3:G3"/>
    <mergeCell ref="H3:M3"/>
    <mergeCell ref="N3:T3"/>
    <mergeCell ref="B1:T1"/>
    <mergeCell ref="V1:Z1"/>
    <mergeCell ref="B4:G4"/>
    <mergeCell ref="H4:M4"/>
    <mergeCell ref="N4:T4"/>
    <mergeCell ref="AB1:AE1"/>
    <mergeCell ref="AF1:AL1"/>
    <mergeCell ref="V3:X3"/>
    <mergeCell ref="Y3:AL3"/>
    <mergeCell ref="V4:X4"/>
    <mergeCell ref="Y4:AL4"/>
    <mergeCell ref="B7:E7"/>
    <mergeCell ref="B8:E8"/>
    <mergeCell ref="V6:Y6"/>
    <mergeCell ref="V7:X7"/>
    <mergeCell ref="B9:E9"/>
    <mergeCell ref="AD7:AF7"/>
    <mergeCell ref="AG7:AL7"/>
    <mergeCell ref="V8:X9"/>
    <mergeCell ref="Y8:AL8"/>
    <mergeCell ref="Y9:AL9"/>
    <mergeCell ref="Y7:AC7"/>
    <mergeCell ref="F7:I7"/>
    <mergeCell ref="F8:I8"/>
    <mergeCell ref="F9:I9"/>
    <mergeCell ref="J7:N7"/>
    <mergeCell ref="J8:N8"/>
    <mergeCell ref="J9:N9"/>
  </mergeCells>
  <phoneticPr fontId="2"/>
  <conditionalFormatting sqref="Z24:Z53">
    <cfRule type="expression" dxfId="1" priority="2">
      <formula>X24&lt;0</formula>
    </cfRule>
  </conditionalFormatting>
  <conditionalFormatting sqref="AF24:AF53">
    <cfRule type="expression" dxfId="0" priority="1">
      <formula>AC24&lt;0</formula>
    </cfRule>
  </conditionalFormatting>
  <dataValidations count="1">
    <dataValidation imeMode="hiragana" allowBlank="1" showInputMessage="1" showErrorMessage="1" sqref="F13:J13 P13:T13"/>
  </dataValidations>
  <printOptions horizontalCentered="1" verticalCentered="1"/>
  <pageMargins left="0.51181102362204722" right="0.11811023622047245" top="0.55118110236220474" bottom="0.15748031496062992" header="0.31496062992125984" footer="0.31496062992125984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5" tint="-0.249977111117893"/>
  </sheetPr>
  <dimension ref="A1:AO58"/>
  <sheetViews>
    <sheetView showZeros="0" zoomScaleNormal="100" workbookViewId="0">
      <selection activeCell="B1" sqref="B1:X1"/>
    </sheetView>
  </sheetViews>
  <sheetFormatPr defaultRowHeight="13.5"/>
  <cols>
    <col min="1" max="1" width="1.125" style="2" customWidth="1"/>
    <col min="2" max="5" width="2.625" style="2" customWidth="1"/>
    <col min="6" max="6" width="3.625" style="2" customWidth="1"/>
    <col min="7" max="7" width="3" style="2" customWidth="1"/>
    <col min="8" max="10" width="2.625" style="2" customWidth="1"/>
    <col min="11" max="12" width="1.625" style="2" customWidth="1"/>
    <col min="13" max="24" width="2.625" style="2" customWidth="1"/>
    <col min="25" max="26" width="3.625" style="2" customWidth="1"/>
    <col min="27" max="28" width="2.625" style="2" customWidth="1"/>
    <col min="29" max="29" width="2.125" style="2" customWidth="1"/>
    <col min="30" max="32" width="2.625" style="2" customWidth="1"/>
    <col min="33" max="34" width="2.375" style="2" customWidth="1"/>
    <col min="35" max="38" width="2.625" style="2" customWidth="1"/>
    <col min="39" max="39" width="0.875" style="2" customWidth="1"/>
    <col min="40" max="40" width="4" style="2" customWidth="1"/>
    <col min="41" max="41" width="7.875" style="2" customWidth="1"/>
    <col min="42" max="43" width="9" style="2" customWidth="1"/>
    <col min="44" max="16384" width="9" style="2"/>
  </cols>
  <sheetData>
    <row r="1" spans="1:41" ht="24.95" customHeight="1" thickBot="1">
      <c r="A1" s="1"/>
      <c r="B1" s="657" t="s">
        <v>42</v>
      </c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658"/>
      <c r="P1" s="658"/>
      <c r="Q1" s="658"/>
      <c r="R1" s="658"/>
      <c r="S1" s="658"/>
      <c r="T1" s="658"/>
      <c r="U1" s="658"/>
      <c r="V1" s="658"/>
      <c r="W1" s="658"/>
      <c r="X1" s="659"/>
      <c r="AB1" s="282" t="s">
        <v>11</v>
      </c>
      <c r="AC1" s="282"/>
      <c r="AD1" s="282"/>
      <c r="AE1" s="282"/>
      <c r="AF1" s="561" t="str">
        <f ca="1">'入力シート兼事業者（控）'!$AF$2</f>
        <v>0001-87485</v>
      </c>
      <c r="AG1" s="562"/>
      <c r="AH1" s="562"/>
      <c r="AI1" s="562"/>
      <c r="AJ1" s="562"/>
      <c r="AK1" s="562"/>
      <c r="AL1" s="563"/>
      <c r="AM1" s="1"/>
      <c r="AN1" s="284"/>
      <c r="AO1" s="284"/>
    </row>
    <row r="2" spans="1:41" ht="21.9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1"/>
      <c r="AH2" s="1"/>
      <c r="AI2" s="1"/>
      <c r="AJ2" s="1"/>
      <c r="AK2" s="1"/>
      <c r="AL2" s="1"/>
      <c r="AM2" s="1"/>
      <c r="AN2" s="1"/>
      <c r="AO2" s="1"/>
    </row>
    <row r="3" spans="1:41" ht="15" customHeight="1">
      <c r="A3" s="1"/>
      <c r="B3" s="650" t="s">
        <v>16</v>
      </c>
      <c r="C3" s="651"/>
      <c r="D3" s="651"/>
      <c r="E3" s="651"/>
      <c r="F3" s="651"/>
      <c r="G3" s="652"/>
      <c r="H3" s="653" t="s">
        <v>9</v>
      </c>
      <c r="I3" s="654"/>
      <c r="J3" s="654"/>
      <c r="K3" s="654"/>
      <c r="L3" s="654"/>
      <c r="M3" s="655"/>
      <c r="N3" s="656" t="s">
        <v>10</v>
      </c>
      <c r="O3" s="656"/>
      <c r="P3" s="656"/>
      <c r="Q3" s="656"/>
      <c r="R3" s="656"/>
      <c r="S3" s="656"/>
      <c r="T3" s="656"/>
      <c r="V3" s="653" t="s">
        <v>7</v>
      </c>
      <c r="W3" s="654"/>
      <c r="X3" s="654"/>
      <c r="Y3" s="653" t="s">
        <v>1</v>
      </c>
      <c r="Z3" s="654"/>
      <c r="AA3" s="654"/>
      <c r="AB3" s="654"/>
      <c r="AC3" s="654"/>
      <c r="AD3" s="654"/>
      <c r="AE3" s="654"/>
      <c r="AF3" s="654"/>
      <c r="AG3" s="654"/>
      <c r="AH3" s="654"/>
      <c r="AI3" s="654"/>
      <c r="AJ3" s="654"/>
      <c r="AK3" s="654"/>
      <c r="AL3" s="655"/>
      <c r="AM3" s="1"/>
    </row>
    <row r="4" spans="1:41" ht="20.100000000000001" customHeight="1">
      <c r="A4" s="1"/>
      <c r="B4" s="660">
        <f>'入力シート兼事業者（控）'!B7</f>
        <v>0</v>
      </c>
      <c r="C4" s="661"/>
      <c r="D4" s="661"/>
      <c r="E4" s="661"/>
      <c r="F4" s="661"/>
      <c r="G4" s="662"/>
      <c r="H4" s="660">
        <f ca="1">J11</f>
        <v>0</v>
      </c>
      <c r="I4" s="661"/>
      <c r="J4" s="661"/>
      <c r="K4" s="661"/>
      <c r="L4" s="661"/>
      <c r="M4" s="662"/>
      <c r="N4" s="663">
        <f ca="1">IFERROR(B4+H4,"")</f>
        <v>0</v>
      </c>
      <c r="O4" s="664"/>
      <c r="P4" s="664"/>
      <c r="Q4" s="664"/>
      <c r="R4" s="664"/>
      <c r="S4" s="664"/>
      <c r="T4" s="665"/>
      <c r="V4" s="568">
        <f>'入力シート兼事業者（控）'!$V$7</f>
        <v>0</v>
      </c>
      <c r="W4" s="569"/>
      <c r="X4" s="569"/>
      <c r="Y4" s="666">
        <f>'入力シート兼事業者（控）'!$Y$7</f>
        <v>0</v>
      </c>
      <c r="Z4" s="667"/>
      <c r="AA4" s="667"/>
      <c r="AB4" s="667"/>
      <c r="AC4" s="667"/>
      <c r="AD4" s="667"/>
      <c r="AE4" s="667"/>
      <c r="AF4" s="667"/>
      <c r="AG4" s="667"/>
      <c r="AH4" s="667"/>
      <c r="AI4" s="667"/>
      <c r="AJ4" s="667"/>
      <c r="AK4" s="667"/>
      <c r="AL4" s="668"/>
      <c r="AM4" s="1"/>
    </row>
    <row r="5" spans="1:41" ht="9.9499999999999993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"/>
      <c r="N5" s="3"/>
      <c r="O5" s="3"/>
      <c r="P5" s="3"/>
      <c r="Q5" s="3"/>
      <c r="R5" s="3"/>
      <c r="S5" s="3"/>
      <c r="T5" s="3"/>
      <c r="U5" s="3"/>
      <c r="AF5" s="3"/>
      <c r="AG5" s="1"/>
      <c r="AH5" s="1"/>
      <c r="AI5" s="1"/>
      <c r="AJ5" s="1"/>
      <c r="AK5" s="1"/>
      <c r="AL5" s="1"/>
      <c r="AM5" s="1"/>
    </row>
    <row r="6" spans="1:41" ht="17.100000000000001" customHeight="1">
      <c r="A6" s="1"/>
      <c r="B6" s="2" t="s">
        <v>28</v>
      </c>
      <c r="V6" s="250" t="s">
        <v>15</v>
      </c>
      <c r="W6" s="250"/>
      <c r="X6" s="250"/>
      <c r="Y6" s="250"/>
      <c r="Z6" s="32"/>
      <c r="AA6" s="32"/>
      <c r="AB6" s="32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1"/>
    </row>
    <row r="7" spans="1:41" ht="17.100000000000001" customHeight="1">
      <c r="A7" s="1"/>
      <c r="B7" s="685" t="s">
        <v>6</v>
      </c>
      <c r="C7" s="686"/>
      <c r="D7" s="686"/>
      <c r="E7" s="687"/>
      <c r="F7" s="669" t="s">
        <v>20</v>
      </c>
      <c r="G7" s="670"/>
      <c r="H7" s="670"/>
      <c r="I7" s="670"/>
      <c r="J7" s="669" t="s">
        <v>8</v>
      </c>
      <c r="K7" s="670"/>
      <c r="L7" s="670"/>
      <c r="M7" s="670"/>
      <c r="N7" s="671"/>
      <c r="V7" s="672" t="s">
        <v>13</v>
      </c>
      <c r="W7" s="673"/>
      <c r="X7" s="673"/>
      <c r="Y7" s="554">
        <f>'入力シート兼事業者（控）'!Y10</f>
        <v>0</v>
      </c>
      <c r="Z7" s="555"/>
      <c r="AA7" s="555"/>
      <c r="AB7" s="555"/>
      <c r="AC7" s="555"/>
      <c r="AD7" s="555"/>
      <c r="AE7" s="555"/>
      <c r="AF7" s="555"/>
      <c r="AG7" s="555"/>
      <c r="AH7" s="555"/>
      <c r="AI7" s="555"/>
      <c r="AJ7" s="555"/>
      <c r="AK7" s="555"/>
      <c r="AL7" s="678"/>
      <c r="AM7" s="1"/>
    </row>
    <row r="8" spans="1:41" ht="17.100000000000001" customHeight="1">
      <c r="A8" s="1"/>
      <c r="B8" s="221">
        <f>'入力シート兼事業者（控）'!B11</f>
        <v>0</v>
      </c>
      <c r="C8" s="222"/>
      <c r="D8" s="222"/>
      <c r="E8" s="223"/>
      <c r="F8" s="224">
        <f ca="1">'入力シート兼事業者（控）'!F11</f>
        <v>0</v>
      </c>
      <c r="G8" s="225"/>
      <c r="H8" s="225"/>
      <c r="I8" s="225"/>
      <c r="J8" s="224">
        <f ca="1">'入力シート兼事業者（控）'!K11</f>
        <v>0</v>
      </c>
      <c r="K8" s="225"/>
      <c r="L8" s="225"/>
      <c r="M8" s="225"/>
      <c r="N8" s="226"/>
      <c r="U8" s="14"/>
      <c r="V8" s="674" t="s">
        <v>14</v>
      </c>
      <c r="W8" s="675"/>
      <c r="X8" s="675"/>
      <c r="Y8" s="679">
        <f>'入力シート兼事業者（控）'!Y11</f>
        <v>0</v>
      </c>
      <c r="Z8" s="680"/>
      <c r="AA8" s="680"/>
      <c r="AB8" s="680"/>
      <c r="AC8" s="680"/>
      <c r="AD8" s="680"/>
      <c r="AE8" s="680"/>
      <c r="AF8" s="680"/>
      <c r="AG8" s="680"/>
      <c r="AH8" s="680"/>
      <c r="AI8" s="680"/>
      <c r="AJ8" s="680"/>
      <c r="AK8" s="680"/>
      <c r="AL8" s="681"/>
      <c r="AM8" s="1"/>
    </row>
    <row r="9" spans="1:41" ht="17.100000000000001" customHeight="1">
      <c r="A9" s="1"/>
      <c r="B9" s="238">
        <f>'入力シート兼事業者（控）'!B12</f>
        <v>0</v>
      </c>
      <c r="C9" s="239"/>
      <c r="D9" s="239"/>
      <c r="E9" s="240"/>
      <c r="F9" s="241">
        <f>'入力シート兼事業者（控）'!F12</f>
        <v>0</v>
      </c>
      <c r="G9" s="242"/>
      <c r="H9" s="242"/>
      <c r="I9" s="242"/>
      <c r="J9" s="244">
        <f>'入力シート兼事業者（控）'!K12</f>
        <v>0</v>
      </c>
      <c r="K9" s="245"/>
      <c r="L9" s="245"/>
      <c r="M9" s="245"/>
      <c r="N9" s="246"/>
      <c r="U9" s="14"/>
      <c r="V9" s="676"/>
      <c r="W9" s="677"/>
      <c r="X9" s="677"/>
      <c r="Y9" s="682">
        <f>'入力シート兼事業者（控）'!Y12</f>
        <v>0</v>
      </c>
      <c r="Z9" s="683"/>
      <c r="AA9" s="683"/>
      <c r="AB9" s="683"/>
      <c r="AC9" s="683"/>
      <c r="AD9" s="683"/>
      <c r="AE9" s="683"/>
      <c r="AF9" s="683"/>
      <c r="AG9" s="683"/>
      <c r="AH9" s="683"/>
      <c r="AI9" s="683"/>
      <c r="AJ9" s="683"/>
      <c r="AK9" s="683"/>
      <c r="AL9" s="684"/>
      <c r="AM9" s="1"/>
    </row>
    <row r="10" spans="1:41" ht="17.100000000000001" customHeight="1" thickBot="1">
      <c r="A10" s="1"/>
      <c r="B10" s="190" t="str">
        <f>'入力シート兼事業者（控）'!B13</f>
        <v>対象外</v>
      </c>
      <c r="C10" s="191"/>
      <c r="D10" s="191"/>
      <c r="E10" s="192"/>
      <c r="F10" s="193" t="str">
        <f ca="1">'入力シート兼事業者（控）'!F13</f>
        <v/>
      </c>
      <c r="G10" s="194"/>
      <c r="H10" s="194"/>
      <c r="I10" s="194"/>
      <c r="J10" s="627" t="str">
        <f>'入力シート兼事業者（控）'!K13</f>
        <v>－</v>
      </c>
      <c r="K10" s="628"/>
      <c r="L10" s="628"/>
      <c r="M10" s="628"/>
      <c r="N10" s="629"/>
      <c r="U10" s="14"/>
      <c r="V10" s="691" t="s">
        <v>26</v>
      </c>
      <c r="W10" s="692"/>
      <c r="X10" s="692"/>
      <c r="Y10" s="695">
        <f>'入力シート兼事業者（控）'!$Y$13</f>
        <v>0</v>
      </c>
      <c r="Z10" s="696"/>
      <c r="AA10" s="696"/>
      <c r="AB10" s="696"/>
      <c r="AC10" s="696"/>
      <c r="AD10" s="696"/>
      <c r="AE10" s="696"/>
      <c r="AF10" s="696"/>
      <c r="AG10" s="696"/>
      <c r="AH10" s="696"/>
      <c r="AI10" s="696"/>
      <c r="AJ10" s="696"/>
      <c r="AK10" s="688"/>
      <c r="AL10" s="689"/>
      <c r="AM10" s="1"/>
    </row>
    <row r="11" spans="1:41" ht="17.100000000000001" customHeight="1" thickTop="1">
      <c r="A11" s="1"/>
      <c r="B11" s="211" t="str">
        <f>'入力シート兼事業者（控）'!B14</f>
        <v>合計</v>
      </c>
      <c r="C11" s="212"/>
      <c r="D11" s="212"/>
      <c r="E11" s="213"/>
      <c r="F11" s="625">
        <f>'入力シート兼事業者（控）'!F14</f>
        <v>0</v>
      </c>
      <c r="G11" s="626"/>
      <c r="H11" s="626"/>
      <c r="I11" s="626"/>
      <c r="J11" s="702">
        <f ca="1">'入力シート兼事業者（控）'!K14</f>
        <v>0</v>
      </c>
      <c r="K11" s="703"/>
      <c r="L11" s="703"/>
      <c r="M11" s="703"/>
      <c r="N11" s="704"/>
      <c r="U11" s="14"/>
      <c r="V11" s="693"/>
      <c r="W11" s="694"/>
      <c r="X11" s="694"/>
      <c r="Y11" s="697"/>
      <c r="Z11" s="698"/>
      <c r="AA11" s="698"/>
      <c r="AB11" s="698"/>
      <c r="AC11" s="698"/>
      <c r="AD11" s="698"/>
      <c r="AE11" s="698"/>
      <c r="AF11" s="698"/>
      <c r="AG11" s="698"/>
      <c r="AH11" s="698"/>
      <c r="AI11" s="698"/>
      <c r="AJ11" s="698"/>
      <c r="AK11" s="321"/>
      <c r="AL11" s="690"/>
      <c r="AM11" s="1"/>
    </row>
    <row r="12" spans="1:41" ht="15.95" customHeight="1">
      <c r="A12" s="1"/>
      <c r="AM12" s="1"/>
    </row>
    <row r="13" spans="1:41" ht="15.95" customHeight="1">
      <c r="A13" s="1"/>
      <c r="B13" s="705" t="s">
        <v>95</v>
      </c>
      <c r="C13" s="706"/>
      <c r="D13" s="706"/>
      <c r="E13" s="707"/>
      <c r="F13" s="513" t="str">
        <f>④請求書兼納品書!$F$13</f>
        <v>　</v>
      </c>
      <c r="G13" s="514"/>
      <c r="H13" s="514"/>
      <c r="I13" s="514"/>
      <c r="J13" s="515"/>
      <c r="K13" s="705" t="s">
        <v>97</v>
      </c>
      <c r="L13" s="706"/>
      <c r="M13" s="706"/>
      <c r="N13" s="706"/>
      <c r="O13" s="707"/>
      <c r="P13" s="516" t="str">
        <f>④請求書兼納品書!$P$13</f>
        <v>　</v>
      </c>
      <c r="Q13" s="517"/>
      <c r="R13" s="517"/>
      <c r="S13" s="517"/>
      <c r="T13" s="518"/>
    </row>
    <row r="14" spans="1:41" ht="9.9499999999999993" customHeight="1" thickBot="1">
      <c r="A14" s="1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7"/>
      <c r="N14" s="7"/>
      <c r="O14" s="7"/>
      <c r="P14" s="7"/>
      <c r="Q14" s="7"/>
      <c r="R14" s="7"/>
      <c r="S14" s="7"/>
      <c r="T14" s="7"/>
      <c r="U14" s="7"/>
      <c r="V14" s="17"/>
      <c r="W14" s="8"/>
      <c r="X14" s="8"/>
      <c r="Y14" s="8"/>
      <c r="Z14" s="8"/>
      <c r="AA14" s="8"/>
      <c r="AB14" s="8"/>
      <c r="AC14" s="8"/>
      <c r="AD14" s="8"/>
      <c r="AE14" s="8"/>
      <c r="AF14" s="7"/>
      <c r="AG14" s="6"/>
      <c r="AH14" s="6"/>
      <c r="AI14" s="6"/>
      <c r="AJ14" s="6"/>
      <c r="AK14" s="6"/>
      <c r="AL14" s="6"/>
      <c r="AM14" s="1"/>
    </row>
    <row r="15" spans="1:41" ht="9.9499999999999993" customHeight="1" thickTop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3"/>
      <c r="N15" s="3"/>
      <c r="O15" s="3"/>
      <c r="P15" s="3"/>
      <c r="Q15" s="3"/>
      <c r="R15" s="3"/>
      <c r="S15" s="3"/>
      <c r="T15" s="3"/>
      <c r="U15" s="3"/>
      <c r="AF15" s="3"/>
      <c r="AG15" s="1"/>
      <c r="AH15" s="1"/>
      <c r="AI15" s="1"/>
      <c r="AJ15" s="1"/>
      <c r="AK15" s="1"/>
      <c r="AL15" s="1"/>
      <c r="AM15" s="1"/>
    </row>
    <row r="16" spans="1:41" ht="20.100000000000001" customHeight="1">
      <c r="A16" s="4"/>
      <c r="B16" s="717" t="s">
        <v>0</v>
      </c>
      <c r="C16" s="718"/>
      <c r="D16" s="718"/>
      <c r="E16" s="719"/>
      <c r="F16" s="720">
        <f>'入力シート兼事業者（控）'!$G$20</f>
        <v>0</v>
      </c>
      <c r="G16" s="720"/>
      <c r="H16" s="720"/>
      <c r="I16" s="720"/>
      <c r="J16" s="720"/>
      <c r="K16" s="720"/>
      <c r="L16" s="720"/>
      <c r="M16" s="720"/>
      <c r="N16" s="721"/>
      <c r="AB16" s="55"/>
      <c r="AM16" s="1"/>
    </row>
    <row r="17" spans="1:41" ht="5.0999999999999996" customHeight="1">
      <c r="A17" s="4"/>
      <c r="AM17" s="1"/>
    </row>
    <row r="18" spans="1:41" ht="20.100000000000001" customHeight="1">
      <c r="B18" s="1" t="s">
        <v>23</v>
      </c>
      <c r="AM18" s="1"/>
    </row>
    <row r="19" spans="1:41" ht="15.95" customHeight="1">
      <c r="A19" s="4"/>
      <c r="B19" s="653" t="s">
        <v>30</v>
      </c>
      <c r="C19" s="654"/>
      <c r="D19" s="654"/>
      <c r="E19" s="655"/>
      <c r="F19" s="377">
        <f>'入力シート兼事業者（控）'!$G$23</f>
        <v>0</v>
      </c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 s="378"/>
      <c r="R19" s="378"/>
      <c r="S19" s="378"/>
      <c r="T19" s="378"/>
      <c r="U19" s="378"/>
      <c r="V19" s="378"/>
      <c r="W19" s="378"/>
      <c r="X19" s="378"/>
      <c r="Y19" s="379"/>
      <c r="AC19" s="653" t="s">
        <v>24</v>
      </c>
      <c r="AD19" s="654"/>
      <c r="AE19" s="654"/>
      <c r="AF19" s="655"/>
      <c r="AG19" s="699" t="s">
        <v>22</v>
      </c>
      <c r="AH19" s="700"/>
      <c r="AI19" s="700"/>
      <c r="AJ19" s="700"/>
      <c r="AK19" s="700"/>
      <c r="AL19" s="701"/>
    </row>
    <row r="20" spans="1:41" ht="15.95" customHeight="1">
      <c r="A20" s="4"/>
      <c r="B20" s="722" t="str">
        <f>'入力シート兼事業者（控）'!B24</f>
        <v>工事コード</v>
      </c>
      <c r="C20" s="723"/>
      <c r="D20" s="723"/>
      <c r="E20" s="724"/>
      <c r="F20" s="522">
        <f>'入力シート兼事業者（控）'!$G$24</f>
        <v>0</v>
      </c>
      <c r="G20" s="523"/>
      <c r="H20" s="523"/>
      <c r="I20" s="523"/>
      <c r="J20" s="725" t="s">
        <v>32</v>
      </c>
      <c r="K20" s="726"/>
      <c r="L20" s="727"/>
      <c r="M20" s="392" t="str">
        <f>LEFTB('入力シート兼事業者（控）'!$G$22,48)</f>
        <v/>
      </c>
      <c r="N20" s="393"/>
      <c r="O20" s="393"/>
      <c r="P20" s="393"/>
      <c r="Q20" s="393"/>
      <c r="R20" s="393"/>
      <c r="S20" s="393"/>
      <c r="T20" s="393"/>
      <c r="U20" s="393"/>
      <c r="V20" s="393"/>
      <c r="W20" s="393"/>
      <c r="X20" s="393"/>
      <c r="Y20" s="394"/>
      <c r="AC20" s="714">
        <f>'入力シート兼事業者（控）'!AC24</f>
        <v>0</v>
      </c>
      <c r="AD20" s="715"/>
      <c r="AE20" s="715"/>
      <c r="AF20" s="716"/>
      <c r="AG20" s="529">
        <f>'入力シート兼事業者（控）'!AG24</f>
        <v>0</v>
      </c>
      <c r="AH20" s="530"/>
      <c r="AI20" s="530"/>
      <c r="AJ20" s="530"/>
      <c r="AK20" s="530"/>
      <c r="AL20" s="531"/>
    </row>
    <row r="21" spans="1:41" ht="9.9499999999999993" customHeight="1">
      <c r="A21" s="4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</row>
    <row r="22" spans="1:41" ht="15.95" customHeight="1">
      <c r="A22" s="1"/>
      <c r="B22" s="141" t="s">
        <v>27</v>
      </c>
      <c r="C22" s="141"/>
      <c r="D22" s="141"/>
      <c r="E22" s="141"/>
      <c r="F22" s="383"/>
      <c r="G22" s="383"/>
      <c r="H22" s="383"/>
      <c r="I22" s="383"/>
      <c r="J22" s="383"/>
      <c r="K22" s="383"/>
      <c r="L22" s="383"/>
      <c r="M22" s="383"/>
      <c r="N22" s="383"/>
      <c r="O22" s="383"/>
      <c r="P22" s="383"/>
      <c r="Q22" s="383"/>
      <c r="R22" s="383"/>
      <c r="S22" s="383"/>
      <c r="T22" s="383"/>
      <c r="U22" s="383"/>
      <c r="V22" s="383"/>
      <c r="W22" s="383"/>
      <c r="X22" s="383"/>
      <c r="Y22" s="383"/>
      <c r="Z22" s="383"/>
    </row>
    <row r="23" spans="1:41" ht="15.95" customHeight="1">
      <c r="A23" s="1"/>
      <c r="B23" s="30" t="s">
        <v>5</v>
      </c>
      <c r="C23" s="708" t="s">
        <v>17</v>
      </c>
      <c r="D23" s="710"/>
      <c r="E23" s="710"/>
      <c r="F23" s="708" t="s">
        <v>18</v>
      </c>
      <c r="G23" s="710"/>
      <c r="H23" s="710"/>
      <c r="I23" s="710"/>
      <c r="J23" s="709"/>
      <c r="K23" s="711" t="s">
        <v>79</v>
      </c>
      <c r="L23" s="712"/>
      <c r="M23" s="712"/>
      <c r="N23" s="712"/>
      <c r="O23" s="712"/>
      <c r="P23" s="712"/>
      <c r="Q23" s="712"/>
      <c r="R23" s="712"/>
      <c r="S23" s="712"/>
      <c r="T23" s="712"/>
      <c r="U23" s="712"/>
      <c r="V23" s="712"/>
      <c r="W23" s="712"/>
      <c r="X23" s="713"/>
      <c r="Y23" s="708" t="s">
        <v>2</v>
      </c>
      <c r="Z23" s="710"/>
      <c r="AA23" s="708" t="s">
        <v>3</v>
      </c>
      <c r="AB23" s="709"/>
      <c r="AC23" s="708" t="s">
        <v>4</v>
      </c>
      <c r="AD23" s="710"/>
      <c r="AE23" s="710"/>
      <c r="AF23" s="709"/>
      <c r="AG23" s="708" t="s">
        <v>6</v>
      </c>
      <c r="AH23" s="709"/>
      <c r="AI23" s="708" t="s">
        <v>19</v>
      </c>
      <c r="AJ23" s="710"/>
      <c r="AK23" s="710"/>
      <c r="AL23" s="709"/>
    </row>
    <row r="24" spans="1:41" ht="15.95" customHeight="1">
      <c r="A24" s="1"/>
      <c r="B24" s="9">
        <v>1</v>
      </c>
      <c r="C24" s="357">
        <f>'入力シート兼事業者（控）'!C27</f>
        <v>0</v>
      </c>
      <c r="D24" s="358"/>
      <c r="E24" s="358"/>
      <c r="F24" s="359">
        <f>'入力シート兼事業者（控）'!F27</f>
        <v>0</v>
      </c>
      <c r="G24" s="360"/>
      <c r="H24" s="360"/>
      <c r="I24" s="360"/>
      <c r="J24" s="361"/>
      <c r="K24" s="359">
        <f>'入力シート兼事業者（控）'!K27</f>
        <v>0</v>
      </c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60"/>
      <c r="X24" s="361"/>
      <c r="Y24" s="740">
        <f>'入力シート兼事業者（控）'!X27</f>
        <v>0</v>
      </c>
      <c r="Z24" s="741"/>
      <c r="AA24" s="742">
        <f>'入力シート兼事業者（控）'!AA27</f>
        <v>0</v>
      </c>
      <c r="AB24" s="743"/>
      <c r="AC24" s="744">
        <f>'入力シート兼事業者（控）'!AC27</f>
        <v>0</v>
      </c>
      <c r="AD24" s="745"/>
      <c r="AE24" s="745"/>
      <c r="AF24" s="746"/>
      <c r="AG24" s="747">
        <f>'入力シート兼事業者（控）'!AG27</f>
        <v>0</v>
      </c>
      <c r="AH24" s="748"/>
      <c r="AI24" s="749" t="str">
        <f>'入力シート兼事業者（控）'!AI27</f>
        <v/>
      </c>
      <c r="AJ24" s="750"/>
      <c r="AK24" s="750"/>
      <c r="AL24" s="751"/>
    </row>
    <row r="25" spans="1:41" ht="15.95" customHeight="1">
      <c r="A25" s="5"/>
      <c r="B25" s="10">
        <v>2</v>
      </c>
      <c r="C25" s="342" t="str">
        <f>IF('入力シート兼事業者（控）'!C28="","",'入力シート兼事業者（控）'!C28)</f>
        <v/>
      </c>
      <c r="D25" s="343"/>
      <c r="E25" s="343"/>
      <c r="F25" s="354">
        <f>'入力シート兼事業者（控）'!F28</f>
        <v>0</v>
      </c>
      <c r="G25" s="355"/>
      <c r="H25" s="355"/>
      <c r="I25" s="355"/>
      <c r="J25" s="356"/>
      <c r="K25" s="344">
        <f>'入力シート兼事業者（控）'!K28</f>
        <v>0</v>
      </c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  <c r="X25" s="346"/>
      <c r="Y25" s="728">
        <f>'入力シート兼事業者（控）'!X28</f>
        <v>0</v>
      </c>
      <c r="Z25" s="729"/>
      <c r="AA25" s="730">
        <f>'入力シート兼事業者（控）'!AA28</f>
        <v>0</v>
      </c>
      <c r="AB25" s="731"/>
      <c r="AC25" s="732">
        <f>'入力シート兼事業者（控）'!AC28</f>
        <v>0</v>
      </c>
      <c r="AD25" s="733"/>
      <c r="AE25" s="733"/>
      <c r="AF25" s="734"/>
      <c r="AG25" s="735">
        <f>'入力シート兼事業者（控）'!AG28</f>
        <v>0</v>
      </c>
      <c r="AH25" s="736"/>
      <c r="AI25" s="737" t="str">
        <f>'入力シート兼事業者（控）'!AI28</f>
        <v/>
      </c>
      <c r="AJ25" s="738"/>
      <c r="AK25" s="738"/>
      <c r="AL25" s="739"/>
      <c r="AN25" s="5"/>
      <c r="AO25" s="5"/>
    </row>
    <row r="26" spans="1:41" ht="15.95" customHeight="1">
      <c r="A26" s="5"/>
      <c r="B26" s="10">
        <v>3</v>
      </c>
      <c r="C26" s="342" t="str">
        <f>IF('入力シート兼事業者（控）'!C29="","",'入力シート兼事業者（控）'!C29)</f>
        <v/>
      </c>
      <c r="D26" s="343"/>
      <c r="E26" s="343"/>
      <c r="F26" s="354">
        <f>'入力シート兼事業者（控）'!F29</f>
        <v>0</v>
      </c>
      <c r="G26" s="355"/>
      <c r="H26" s="355"/>
      <c r="I26" s="355"/>
      <c r="J26" s="356"/>
      <c r="K26" s="344">
        <f>'入力シート兼事業者（控）'!K29</f>
        <v>0</v>
      </c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  <c r="X26" s="346"/>
      <c r="Y26" s="728">
        <f>'入力シート兼事業者（控）'!X29</f>
        <v>0</v>
      </c>
      <c r="Z26" s="729"/>
      <c r="AA26" s="730">
        <f>'入力シート兼事業者（控）'!AA29</f>
        <v>0</v>
      </c>
      <c r="AB26" s="731"/>
      <c r="AC26" s="732">
        <f>'入力シート兼事業者（控）'!AC29</f>
        <v>0</v>
      </c>
      <c r="AD26" s="733"/>
      <c r="AE26" s="733"/>
      <c r="AF26" s="734"/>
      <c r="AG26" s="735">
        <f>'入力シート兼事業者（控）'!AG29</f>
        <v>0</v>
      </c>
      <c r="AH26" s="736"/>
      <c r="AI26" s="737" t="str">
        <f>'入力シート兼事業者（控）'!AI29</f>
        <v/>
      </c>
      <c r="AJ26" s="738"/>
      <c r="AK26" s="738"/>
      <c r="AL26" s="739"/>
      <c r="AN26" s="5"/>
      <c r="AO26" s="5"/>
    </row>
    <row r="27" spans="1:41" ht="15.95" customHeight="1">
      <c r="A27" s="5"/>
      <c r="B27" s="10">
        <v>4</v>
      </c>
      <c r="C27" s="342" t="str">
        <f>IF('入力シート兼事業者（控）'!C30="","",'入力シート兼事業者（控）'!C30)</f>
        <v/>
      </c>
      <c r="D27" s="343"/>
      <c r="E27" s="343"/>
      <c r="F27" s="344">
        <f>'入力シート兼事業者（控）'!F30</f>
        <v>0</v>
      </c>
      <c r="G27" s="345"/>
      <c r="H27" s="345"/>
      <c r="I27" s="345"/>
      <c r="J27" s="346"/>
      <c r="K27" s="344">
        <f>'入力シート兼事業者（控）'!K30</f>
        <v>0</v>
      </c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  <c r="X27" s="346"/>
      <c r="Y27" s="728">
        <f>'入力シート兼事業者（控）'!X30</f>
        <v>0</v>
      </c>
      <c r="Z27" s="729"/>
      <c r="AA27" s="730">
        <f>'入力シート兼事業者（控）'!AA30</f>
        <v>0</v>
      </c>
      <c r="AB27" s="731"/>
      <c r="AC27" s="732">
        <f>'入力シート兼事業者（控）'!AC30</f>
        <v>0</v>
      </c>
      <c r="AD27" s="733"/>
      <c r="AE27" s="733"/>
      <c r="AF27" s="734"/>
      <c r="AG27" s="735">
        <f>'入力シート兼事業者（控）'!AG30</f>
        <v>0</v>
      </c>
      <c r="AH27" s="736"/>
      <c r="AI27" s="737" t="str">
        <f>'入力シート兼事業者（控）'!AI30</f>
        <v/>
      </c>
      <c r="AJ27" s="738"/>
      <c r="AK27" s="738"/>
      <c r="AL27" s="739"/>
      <c r="AN27" s="5"/>
      <c r="AO27" s="5"/>
    </row>
    <row r="28" spans="1:41" ht="15.95" customHeight="1">
      <c r="A28" s="5"/>
      <c r="B28" s="10">
        <v>5</v>
      </c>
      <c r="C28" s="342" t="str">
        <f>IF('入力シート兼事業者（控）'!C31="","",'入力シート兼事業者（控）'!C31)</f>
        <v/>
      </c>
      <c r="D28" s="343"/>
      <c r="E28" s="343"/>
      <c r="F28" s="344">
        <f>'入力シート兼事業者（控）'!F31</f>
        <v>0</v>
      </c>
      <c r="G28" s="345"/>
      <c r="H28" s="345"/>
      <c r="I28" s="345"/>
      <c r="J28" s="346"/>
      <c r="K28" s="344">
        <f>'入力シート兼事業者（控）'!K31</f>
        <v>0</v>
      </c>
      <c r="L28" s="345"/>
      <c r="M28" s="345"/>
      <c r="N28" s="345"/>
      <c r="O28" s="345"/>
      <c r="P28" s="345"/>
      <c r="Q28" s="345"/>
      <c r="R28" s="345"/>
      <c r="S28" s="345"/>
      <c r="T28" s="345"/>
      <c r="U28" s="345"/>
      <c r="V28" s="345"/>
      <c r="W28" s="345"/>
      <c r="X28" s="346"/>
      <c r="Y28" s="728">
        <f>'入力シート兼事業者（控）'!X31</f>
        <v>0</v>
      </c>
      <c r="Z28" s="729"/>
      <c r="AA28" s="730">
        <f>'入力シート兼事業者（控）'!AA31</f>
        <v>0</v>
      </c>
      <c r="AB28" s="731"/>
      <c r="AC28" s="732">
        <f>'入力シート兼事業者（控）'!AC31</f>
        <v>0</v>
      </c>
      <c r="AD28" s="733"/>
      <c r="AE28" s="733"/>
      <c r="AF28" s="734"/>
      <c r="AG28" s="735">
        <f>'入力シート兼事業者（控）'!AG31</f>
        <v>0</v>
      </c>
      <c r="AH28" s="736"/>
      <c r="AI28" s="737" t="str">
        <f>'入力シート兼事業者（控）'!AI31</f>
        <v/>
      </c>
      <c r="AJ28" s="738"/>
      <c r="AK28" s="738"/>
      <c r="AL28" s="739"/>
      <c r="AN28" s="5"/>
      <c r="AO28" s="5"/>
    </row>
    <row r="29" spans="1:41" ht="15.95" customHeight="1">
      <c r="A29" s="5"/>
      <c r="B29" s="10">
        <v>6</v>
      </c>
      <c r="C29" s="342" t="str">
        <f>IF('入力シート兼事業者（控）'!C32="","",'入力シート兼事業者（控）'!C32)</f>
        <v/>
      </c>
      <c r="D29" s="343"/>
      <c r="E29" s="343"/>
      <c r="F29" s="344">
        <f>'入力シート兼事業者（控）'!F32</f>
        <v>0</v>
      </c>
      <c r="G29" s="345"/>
      <c r="H29" s="345"/>
      <c r="I29" s="345"/>
      <c r="J29" s="346"/>
      <c r="K29" s="344">
        <f>'入力シート兼事業者（控）'!K32</f>
        <v>0</v>
      </c>
      <c r="L29" s="345"/>
      <c r="M29" s="345"/>
      <c r="N29" s="345"/>
      <c r="O29" s="345"/>
      <c r="P29" s="345"/>
      <c r="Q29" s="345"/>
      <c r="R29" s="345"/>
      <c r="S29" s="345"/>
      <c r="T29" s="345"/>
      <c r="U29" s="345"/>
      <c r="V29" s="345"/>
      <c r="W29" s="345"/>
      <c r="X29" s="346"/>
      <c r="Y29" s="728">
        <f>'入力シート兼事業者（控）'!X32</f>
        <v>0</v>
      </c>
      <c r="Z29" s="729"/>
      <c r="AA29" s="730">
        <f>'入力シート兼事業者（控）'!AA32</f>
        <v>0</v>
      </c>
      <c r="AB29" s="731"/>
      <c r="AC29" s="732">
        <f>'入力シート兼事業者（控）'!AC32</f>
        <v>0</v>
      </c>
      <c r="AD29" s="733"/>
      <c r="AE29" s="733"/>
      <c r="AF29" s="734"/>
      <c r="AG29" s="735">
        <f>'入力シート兼事業者（控）'!AG32</f>
        <v>0</v>
      </c>
      <c r="AH29" s="736"/>
      <c r="AI29" s="737" t="str">
        <f>'入力シート兼事業者（控）'!AI32</f>
        <v/>
      </c>
      <c r="AJ29" s="738"/>
      <c r="AK29" s="738"/>
      <c r="AL29" s="739"/>
      <c r="AN29" s="5"/>
      <c r="AO29" s="5"/>
    </row>
    <row r="30" spans="1:41" ht="15.95" customHeight="1">
      <c r="A30" s="5"/>
      <c r="B30" s="10">
        <v>7</v>
      </c>
      <c r="C30" s="342" t="str">
        <f>IF('入力シート兼事業者（控）'!C33="","",'入力シート兼事業者（控）'!C33)</f>
        <v/>
      </c>
      <c r="D30" s="343"/>
      <c r="E30" s="343"/>
      <c r="F30" s="344">
        <f>'入力シート兼事業者（控）'!F33</f>
        <v>0</v>
      </c>
      <c r="G30" s="345"/>
      <c r="H30" s="345"/>
      <c r="I30" s="345"/>
      <c r="J30" s="346"/>
      <c r="K30" s="344">
        <f>'入力シート兼事業者（控）'!K33</f>
        <v>0</v>
      </c>
      <c r="L30" s="345"/>
      <c r="M30" s="345"/>
      <c r="N30" s="345"/>
      <c r="O30" s="345"/>
      <c r="P30" s="345"/>
      <c r="Q30" s="345"/>
      <c r="R30" s="345"/>
      <c r="S30" s="345"/>
      <c r="T30" s="345"/>
      <c r="U30" s="345"/>
      <c r="V30" s="345"/>
      <c r="W30" s="345"/>
      <c r="X30" s="346"/>
      <c r="Y30" s="728">
        <f>'入力シート兼事業者（控）'!X33</f>
        <v>0</v>
      </c>
      <c r="Z30" s="729"/>
      <c r="AA30" s="730">
        <f>'入力シート兼事業者（控）'!AA33</f>
        <v>0</v>
      </c>
      <c r="AB30" s="731"/>
      <c r="AC30" s="732">
        <f>'入力シート兼事業者（控）'!AC33</f>
        <v>0</v>
      </c>
      <c r="AD30" s="733"/>
      <c r="AE30" s="733"/>
      <c r="AF30" s="734"/>
      <c r="AG30" s="735">
        <f>'入力シート兼事業者（控）'!AG33</f>
        <v>0</v>
      </c>
      <c r="AH30" s="736"/>
      <c r="AI30" s="737" t="str">
        <f>'入力シート兼事業者（控）'!AI33</f>
        <v/>
      </c>
      <c r="AJ30" s="738"/>
      <c r="AK30" s="738"/>
      <c r="AL30" s="739"/>
      <c r="AN30" s="5"/>
      <c r="AO30" s="5"/>
    </row>
    <row r="31" spans="1:41" ht="15.95" customHeight="1">
      <c r="A31" s="5"/>
      <c r="B31" s="10">
        <v>8</v>
      </c>
      <c r="C31" s="342" t="str">
        <f>IF('入力シート兼事業者（控）'!C34="","",'入力シート兼事業者（控）'!C34)</f>
        <v/>
      </c>
      <c r="D31" s="343"/>
      <c r="E31" s="343"/>
      <c r="F31" s="344">
        <f>'入力シート兼事業者（控）'!F34</f>
        <v>0</v>
      </c>
      <c r="G31" s="345"/>
      <c r="H31" s="345"/>
      <c r="I31" s="345"/>
      <c r="J31" s="346"/>
      <c r="K31" s="344">
        <f>'入力シート兼事業者（控）'!K34</f>
        <v>0</v>
      </c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  <c r="X31" s="346"/>
      <c r="Y31" s="728">
        <f>'入力シート兼事業者（控）'!X34</f>
        <v>0</v>
      </c>
      <c r="Z31" s="729"/>
      <c r="AA31" s="730">
        <f>'入力シート兼事業者（控）'!AA34</f>
        <v>0</v>
      </c>
      <c r="AB31" s="731"/>
      <c r="AC31" s="732">
        <f>'入力シート兼事業者（控）'!AC34</f>
        <v>0</v>
      </c>
      <c r="AD31" s="733"/>
      <c r="AE31" s="733"/>
      <c r="AF31" s="734"/>
      <c r="AG31" s="735">
        <f>'入力シート兼事業者（控）'!AG34</f>
        <v>0</v>
      </c>
      <c r="AH31" s="736"/>
      <c r="AI31" s="737" t="str">
        <f>'入力シート兼事業者（控）'!AI34</f>
        <v/>
      </c>
      <c r="AJ31" s="738"/>
      <c r="AK31" s="738"/>
      <c r="AL31" s="739"/>
      <c r="AN31" s="5"/>
      <c r="AO31" s="5"/>
    </row>
    <row r="32" spans="1:41" ht="15.95" customHeight="1">
      <c r="A32" s="5"/>
      <c r="B32" s="10">
        <v>9</v>
      </c>
      <c r="C32" s="342" t="str">
        <f>IF('入力シート兼事業者（控）'!C35="","",'入力シート兼事業者（控）'!C35)</f>
        <v/>
      </c>
      <c r="D32" s="343"/>
      <c r="E32" s="343"/>
      <c r="F32" s="344">
        <f>'入力シート兼事業者（控）'!F35</f>
        <v>0</v>
      </c>
      <c r="G32" s="345"/>
      <c r="H32" s="345"/>
      <c r="I32" s="345"/>
      <c r="J32" s="346"/>
      <c r="K32" s="344">
        <f>'入力シート兼事業者（控）'!K35</f>
        <v>0</v>
      </c>
      <c r="L32" s="345"/>
      <c r="M32" s="345"/>
      <c r="N32" s="345"/>
      <c r="O32" s="345"/>
      <c r="P32" s="345"/>
      <c r="Q32" s="345"/>
      <c r="R32" s="345"/>
      <c r="S32" s="345"/>
      <c r="T32" s="345"/>
      <c r="U32" s="345"/>
      <c r="V32" s="345"/>
      <c r="W32" s="345"/>
      <c r="X32" s="346"/>
      <c r="Y32" s="728">
        <f>'入力シート兼事業者（控）'!X35</f>
        <v>0</v>
      </c>
      <c r="Z32" s="729"/>
      <c r="AA32" s="730">
        <f>'入力シート兼事業者（控）'!AA35</f>
        <v>0</v>
      </c>
      <c r="AB32" s="731"/>
      <c r="AC32" s="732">
        <f>'入力シート兼事業者（控）'!AC35</f>
        <v>0</v>
      </c>
      <c r="AD32" s="733"/>
      <c r="AE32" s="733"/>
      <c r="AF32" s="734"/>
      <c r="AG32" s="735">
        <f>'入力シート兼事業者（控）'!AG35</f>
        <v>0</v>
      </c>
      <c r="AH32" s="736"/>
      <c r="AI32" s="737" t="str">
        <f>'入力シート兼事業者（控）'!AI35</f>
        <v/>
      </c>
      <c r="AJ32" s="738"/>
      <c r="AK32" s="738"/>
      <c r="AL32" s="739"/>
      <c r="AN32" s="5"/>
      <c r="AO32" s="5"/>
    </row>
    <row r="33" spans="1:41" ht="15.95" customHeight="1">
      <c r="A33" s="5"/>
      <c r="B33" s="10">
        <v>10</v>
      </c>
      <c r="C33" s="342" t="str">
        <f>IF('入力シート兼事業者（控）'!C36="","",'入力シート兼事業者（控）'!C36)</f>
        <v/>
      </c>
      <c r="D33" s="343"/>
      <c r="E33" s="343"/>
      <c r="F33" s="344">
        <f>'入力シート兼事業者（控）'!F36</f>
        <v>0</v>
      </c>
      <c r="G33" s="345"/>
      <c r="H33" s="345"/>
      <c r="I33" s="345"/>
      <c r="J33" s="346"/>
      <c r="K33" s="344">
        <f>'入力シート兼事業者（控）'!K36</f>
        <v>0</v>
      </c>
      <c r="L33" s="345"/>
      <c r="M33" s="345"/>
      <c r="N33" s="345"/>
      <c r="O33" s="345"/>
      <c r="P33" s="345"/>
      <c r="Q33" s="345"/>
      <c r="R33" s="345"/>
      <c r="S33" s="345"/>
      <c r="T33" s="345"/>
      <c r="U33" s="345"/>
      <c r="V33" s="345"/>
      <c r="W33" s="345"/>
      <c r="X33" s="346"/>
      <c r="Y33" s="728">
        <f>'入力シート兼事業者（控）'!X36</f>
        <v>0</v>
      </c>
      <c r="Z33" s="729"/>
      <c r="AA33" s="730">
        <f>'入力シート兼事業者（控）'!AA36</f>
        <v>0</v>
      </c>
      <c r="AB33" s="731"/>
      <c r="AC33" s="732">
        <f>'入力シート兼事業者（控）'!AC36</f>
        <v>0</v>
      </c>
      <c r="AD33" s="733"/>
      <c r="AE33" s="733"/>
      <c r="AF33" s="734"/>
      <c r="AG33" s="735">
        <f>'入力シート兼事業者（控）'!AG36</f>
        <v>0</v>
      </c>
      <c r="AH33" s="736"/>
      <c r="AI33" s="737" t="str">
        <f>'入力シート兼事業者（控）'!AI36</f>
        <v/>
      </c>
      <c r="AJ33" s="738"/>
      <c r="AK33" s="738"/>
      <c r="AL33" s="739"/>
      <c r="AN33" s="5"/>
      <c r="AO33" s="5"/>
    </row>
    <row r="34" spans="1:41" ht="15.95" customHeight="1">
      <c r="A34" s="5"/>
      <c r="B34" s="10">
        <v>11</v>
      </c>
      <c r="C34" s="342" t="str">
        <f>IF('入力シート兼事業者（控）'!C37="","",'入力シート兼事業者（控）'!C37)</f>
        <v/>
      </c>
      <c r="D34" s="343"/>
      <c r="E34" s="343"/>
      <c r="F34" s="344">
        <f>'入力シート兼事業者（控）'!F37</f>
        <v>0</v>
      </c>
      <c r="G34" s="345"/>
      <c r="H34" s="345"/>
      <c r="I34" s="345"/>
      <c r="J34" s="346"/>
      <c r="K34" s="344">
        <f>'入力シート兼事業者（控）'!K37</f>
        <v>0</v>
      </c>
      <c r="L34" s="345"/>
      <c r="M34" s="345"/>
      <c r="N34" s="345"/>
      <c r="O34" s="345"/>
      <c r="P34" s="345"/>
      <c r="Q34" s="345"/>
      <c r="R34" s="345"/>
      <c r="S34" s="345"/>
      <c r="T34" s="345"/>
      <c r="U34" s="345"/>
      <c r="V34" s="345"/>
      <c r="W34" s="345"/>
      <c r="X34" s="346"/>
      <c r="Y34" s="728">
        <f>'入力シート兼事業者（控）'!X37</f>
        <v>0</v>
      </c>
      <c r="Z34" s="729"/>
      <c r="AA34" s="730">
        <f>'入力シート兼事業者（控）'!AA37</f>
        <v>0</v>
      </c>
      <c r="AB34" s="731"/>
      <c r="AC34" s="732">
        <f>'入力シート兼事業者（控）'!AC37</f>
        <v>0</v>
      </c>
      <c r="AD34" s="733"/>
      <c r="AE34" s="733"/>
      <c r="AF34" s="734"/>
      <c r="AG34" s="735">
        <f>'入力シート兼事業者（控）'!AG37</f>
        <v>0</v>
      </c>
      <c r="AH34" s="736"/>
      <c r="AI34" s="737" t="str">
        <f>'入力シート兼事業者（控）'!AI37</f>
        <v/>
      </c>
      <c r="AJ34" s="738"/>
      <c r="AK34" s="738"/>
      <c r="AL34" s="739"/>
      <c r="AN34" s="5"/>
      <c r="AO34" s="5"/>
    </row>
    <row r="35" spans="1:41" ht="15.95" customHeight="1">
      <c r="A35" s="5"/>
      <c r="B35" s="10">
        <v>12</v>
      </c>
      <c r="C35" s="342" t="str">
        <f>IF('入力シート兼事業者（控）'!C38="","",'入力シート兼事業者（控）'!C38)</f>
        <v/>
      </c>
      <c r="D35" s="343"/>
      <c r="E35" s="343"/>
      <c r="F35" s="344">
        <f>'入力シート兼事業者（控）'!F38</f>
        <v>0</v>
      </c>
      <c r="G35" s="345"/>
      <c r="H35" s="345"/>
      <c r="I35" s="345"/>
      <c r="J35" s="346"/>
      <c r="K35" s="344">
        <f>'入力シート兼事業者（控）'!K38</f>
        <v>0</v>
      </c>
      <c r="L35" s="345"/>
      <c r="M35" s="345"/>
      <c r="N35" s="345"/>
      <c r="O35" s="345"/>
      <c r="P35" s="345"/>
      <c r="Q35" s="345"/>
      <c r="R35" s="345"/>
      <c r="S35" s="345"/>
      <c r="T35" s="345"/>
      <c r="U35" s="345"/>
      <c r="V35" s="345"/>
      <c r="W35" s="345"/>
      <c r="X35" s="346"/>
      <c r="Y35" s="728">
        <f>'入力シート兼事業者（控）'!X38</f>
        <v>0</v>
      </c>
      <c r="Z35" s="729"/>
      <c r="AA35" s="730">
        <f>'入力シート兼事業者（控）'!AA38</f>
        <v>0</v>
      </c>
      <c r="AB35" s="731"/>
      <c r="AC35" s="732">
        <f>'入力シート兼事業者（控）'!AC38</f>
        <v>0</v>
      </c>
      <c r="AD35" s="733"/>
      <c r="AE35" s="733"/>
      <c r="AF35" s="734"/>
      <c r="AG35" s="735">
        <f>'入力シート兼事業者（控）'!AG38</f>
        <v>0</v>
      </c>
      <c r="AH35" s="736"/>
      <c r="AI35" s="737" t="str">
        <f>'入力シート兼事業者（控）'!AI38</f>
        <v/>
      </c>
      <c r="AJ35" s="738"/>
      <c r="AK35" s="738"/>
      <c r="AL35" s="739"/>
      <c r="AN35" s="5"/>
      <c r="AO35" s="5"/>
    </row>
    <row r="36" spans="1:41" ht="15.95" customHeight="1">
      <c r="A36" s="5"/>
      <c r="B36" s="10">
        <v>13</v>
      </c>
      <c r="C36" s="342" t="str">
        <f>IF('入力シート兼事業者（控）'!C39="","",'入力シート兼事業者（控）'!C39)</f>
        <v/>
      </c>
      <c r="D36" s="343"/>
      <c r="E36" s="343"/>
      <c r="F36" s="344">
        <f>'入力シート兼事業者（控）'!F39</f>
        <v>0</v>
      </c>
      <c r="G36" s="345"/>
      <c r="H36" s="345"/>
      <c r="I36" s="345"/>
      <c r="J36" s="346"/>
      <c r="K36" s="344">
        <f>'入力シート兼事業者（控）'!K39</f>
        <v>0</v>
      </c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6"/>
      <c r="Y36" s="728">
        <f>'入力シート兼事業者（控）'!X39</f>
        <v>0</v>
      </c>
      <c r="Z36" s="729"/>
      <c r="AA36" s="730">
        <f>'入力シート兼事業者（控）'!AA39</f>
        <v>0</v>
      </c>
      <c r="AB36" s="731"/>
      <c r="AC36" s="732">
        <f>'入力シート兼事業者（控）'!AC39</f>
        <v>0</v>
      </c>
      <c r="AD36" s="733"/>
      <c r="AE36" s="733"/>
      <c r="AF36" s="734"/>
      <c r="AG36" s="735">
        <f>'入力シート兼事業者（控）'!AG39</f>
        <v>0</v>
      </c>
      <c r="AH36" s="736"/>
      <c r="AI36" s="737" t="str">
        <f>'入力シート兼事業者（控）'!AI39</f>
        <v/>
      </c>
      <c r="AJ36" s="738"/>
      <c r="AK36" s="738"/>
      <c r="AL36" s="739"/>
      <c r="AN36" s="5"/>
      <c r="AO36" s="5"/>
    </row>
    <row r="37" spans="1:41" ht="15.95" customHeight="1">
      <c r="A37" s="5"/>
      <c r="B37" s="10">
        <v>14</v>
      </c>
      <c r="C37" s="342" t="str">
        <f>IF('入力シート兼事業者（控）'!C40="","",'入力シート兼事業者（控）'!C40)</f>
        <v/>
      </c>
      <c r="D37" s="343"/>
      <c r="E37" s="343"/>
      <c r="F37" s="344">
        <f>'入力シート兼事業者（控）'!F40</f>
        <v>0</v>
      </c>
      <c r="G37" s="345"/>
      <c r="H37" s="345"/>
      <c r="I37" s="345"/>
      <c r="J37" s="346"/>
      <c r="K37" s="344">
        <f>'入力シート兼事業者（控）'!K40</f>
        <v>0</v>
      </c>
      <c r="L37" s="345"/>
      <c r="M37" s="345"/>
      <c r="N37" s="345"/>
      <c r="O37" s="345"/>
      <c r="P37" s="345"/>
      <c r="Q37" s="345"/>
      <c r="R37" s="345"/>
      <c r="S37" s="345"/>
      <c r="T37" s="345"/>
      <c r="U37" s="345"/>
      <c r="V37" s="345"/>
      <c r="W37" s="345"/>
      <c r="X37" s="346"/>
      <c r="Y37" s="728">
        <f>'入力シート兼事業者（控）'!X40</f>
        <v>0</v>
      </c>
      <c r="Z37" s="729"/>
      <c r="AA37" s="730">
        <f>'入力シート兼事業者（控）'!AA40</f>
        <v>0</v>
      </c>
      <c r="AB37" s="731"/>
      <c r="AC37" s="732">
        <f>'入力シート兼事業者（控）'!AC40</f>
        <v>0</v>
      </c>
      <c r="AD37" s="733"/>
      <c r="AE37" s="733"/>
      <c r="AF37" s="734"/>
      <c r="AG37" s="735">
        <f>'入力シート兼事業者（控）'!AG40</f>
        <v>0</v>
      </c>
      <c r="AH37" s="736"/>
      <c r="AI37" s="737" t="str">
        <f>'入力シート兼事業者（控）'!AI40</f>
        <v/>
      </c>
      <c r="AJ37" s="738"/>
      <c r="AK37" s="738"/>
      <c r="AL37" s="739"/>
      <c r="AN37" s="5"/>
      <c r="AO37" s="5"/>
    </row>
    <row r="38" spans="1:41" ht="15.95" customHeight="1">
      <c r="A38" s="5"/>
      <c r="B38" s="10">
        <v>15</v>
      </c>
      <c r="C38" s="342" t="str">
        <f>IF('入力シート兼事業者（控）'!C41="","",'入力シート兼事業者（控）'!C41)</f>
        <v/>
      </c>
      <c r="D38" s="343"/>
      <c r="E38" s="343"/>
      <c r="F38" s="344">
        <f>'入力シート兼事業者（控）'!F41</f>
        <v>0</v>
      </c>
      <c r="G38" s="345"/>
      <c r="H38" s="345"/>
      <c r="I38" s="345"/>
      <c r="J38" s="346"/>
      <c r="K38" s="344">
        <f>'入力シート兼事業者（控）'!K41</f>
        <v>0</v>
      </c>
      <c r="L38" s="345"/>
      <c r="M38" s="345"/>
      <c r="N38" s="345"/>
      <c r="O38" s="345"/>
      <c r="P38" s="345"/>
      <c r="Q38" s="345"/>
      <c r="R38" s="345"/>
      <c r="S38" s="345"/>
      <c r="T38" s="345"/>
      <c r="U38" s="345"/>
      <c r="V38" s="345"/>
      <c r="W38" s="345"/>
      <c r="X38" s="346"/>
      <c r="Y38" s="728">
        <f>'入力シート兼事業者（控）'!X41</f>
        <v>0</v>
      </c>
      <c r="Z38" s="729"/>
      <c r="AA38" s="730">
        <f>'入力シート兼事業者（控）'!AA41</f>
        <v>0</v>
      </c>
      <c r="AB38" s="731"/>
      <c r="AC38" s="732">
        <f>'入力シート兼事業者（控）'!AC41</f>
        <v>0</v>
      </c>
      <c r="AD38" s="733"/>
      <c r="AE38" s="733"/>
      <c r="AF38" s="734"/>
      <c r="AG38" s="735">
        <f>'入力シート兼事業者（控）'!AG41</f>
        <v>0</v>
      </c>
      <c r="AH38" s="736"/>
      <c r="AI38" s="737" t="str">
        <f>'入力シート兼事業者（控）'!AI41</f>
        <v/>
      </c>
      <c r="AJ38" s="738"/>
      <c r="AK38" s="738"/>
      <c r="AL38" s="739"/>
      <c r="AN38" s="5"/>
      <c r="AO38" s="5"/>
    </row>
    <row r="39" spans="1:41" ht="15.95" customHeight="1">
      <c r="A39" s="5"/>
      <c r="B39" s="10">
        <v>16</v>
      </c>
      <c r="C39" s="342" t="str">
        <f>IF('入力シート兼事業者（控）'!C42="","",'入力シート兼事業者（控）'!C42)</f>
        <v/>
      </c>
      <c r="D39" s="343"/>
      <c r="E39" s="343"/>
      <c r="F39" s="344">
        <f>'入力シート兼事業者（控）'!F42</f>
        <v>0</v>
      </c>
      <c r="G39" s="345"/>
      <c r="H39" s="345"/>
      <c r="I39" s="345"/>
      <c r="J39" s="346"/>
      <c r="K39" s="344">
        <f>'入力シート兼事業者（控）'!K42</f>
        <v>0</v>
      </c>
      <c r="L39" s="345"/>
      <c r="M39" s="345"/>
      <c r="N39" s="345"/>
      <c r="O39" s="345"/>
      <c r="P39" s="345"/>
      <c r="Q39" s="345"/>
      <c r="R39" s="345"/>
      <c r="S39" s="345"/>
      <c r="T39" s="345"/>
      <c r="U39" s="345"/>
      <c r="V39" s="345"/>
      <c r="W39" s="345"/>
      <c r="X39" s="346"/>
      <c r="Y39" s="728">
        <f>'入力シート兼事業者（控）'!X42</f>
        <v>0</v>
      </c>
      <c r="Z39" s="729"/>
      <c r="AA39" s="730">
        <f>'入力シート兼事業者（控）'!AA42</f>
        <v>0</v>
      </c>
      <c r="AB39" s="731"/>
      <c r="AC39" s="732">
        <f>'入力シート兼事業者（控）'!AC42</f>
        <v>0</v>
      </c>
      <c r="AD39" s="733"/>
      <c r="AE39" s="733"/>
      <c r="AF39" s="734"/>
      <c r="AG39" s="735">
        <f>'入力シート兼事業者（控）'!AG42</f>
        <v>0</v>
      </c>
      <c r="AH39" s="736"/>
      <c r="AI39" s="737" t="str">
        <f>'入力シート兼事業者（控）'!AI42</f>
        <v/>
      </c>
      <c r="AJ39" s="738"/>
      <c r="AK39" s="738"/>
      <c r="AL39" s="739"/>
      <c r="AN39" s="5"/>
      <c r="AO39" s="5"/>
    </row>
    <row r="40" spans="1:41" ht="15.95" customHeight="1">
      <c r="A40" s="5"/>
      <c r="B40" s="10">
        <v>17</v>
      </c>
      <c r="C40" s="342" t="str">
        <f>IF('入力シート兼事業者（控）'!C43="","",'入力シート兼事業者（控）'!C43)</f>
        <v/>
      </c>
      <c r="D40" s="343"/>
      <c r="E40" s="343"/>
      <c r="F40" s="344">
        <f>'入力シート兼事業者（控）'!F43</f>
        <v>0</v>
      </c>
      <c r="G40" s="345"/>
      <c r="H40" s="345"/>
      <c r="I40" s="345"/>
      <c r="J40" s="346"/>
      <c r="K40" s="344">
        <f>'入力シート兼事業者（控）'!K43</f>
        <v>0</v>
      </c>
      <c r="L40" s="345"/>
      <c r="M40" s="345"/>
      <c r="N40" s="345"/>
      <c r="O40" s="345"/>
      <c r="P40" s="345"/>
      <c r="Q40" s="345"/>
      <c r="R40" s="345"/>
      <c r="S40" s="345"/>
      <c r="T40" s="345"/>
      <c r="U40" s="345"/>
      <c r="V40" s="345"/>
      <c r="W40" s="345"/>
      <c r="X40" s="346"/>
      <c r="Y40" s="728">
        <f>'入力シート兼事業者（控）'!X43</f>
        <v>0</v>
      </c>
      <c r="Z40" s="729"/>
      <c r="AA40" s="730">
        <f>'入力シート兼事業者（控）'!AA43</f>
        <v>0</v>
      </c>
      <c r="AB40" s="731"/>
      <c r="AC40" s="732">
        <f>'入力シート兼事業者（控）'!AC43</f>
        <v>0</v>
      </c>
      <c r="AD40" s="733"/>
      <c r="AE40" s="733"/>
      <c r="AF40" s="734"/>
      <c r="AG40" s="735">
        <f>'入力シート兼事業者（控）'!AG43</f>
        <v>0</v>
      </c>
      <c r="AH40" s="736"/>
      <c r="AI40" s="737" t="str">
        <f>'入力シート兼事業者（控）'!AI43</f>
        <v/>
      </c>
      <c r="AJ40" s="738"/>
      <c r="AK40" s="738"/>
      <c r="AL40" s="739"/>
      <c r="AN40" s="5"/>
      <c r="AO40" s="5"/>
    </row>
    <row r="41" spans="1:41" ht="15.95" customHeight="1">
      <c r="A41" s="5"/>
      <c r="B41" s="10">
        <v>18</v>
      </c>
      <c r="C41" s="342" t="str">
        <f>IF('入力シート兼事業者（控）'!C44="","",'入力シート兼事業者（控）'!C44)</f>
        <v/>
      </c>
      <c r="D41" s="343"/>
      <c r="E41" s="343"/>
      <c r="F41" s="344">
        <f>'入力シート兼事業者（控）'!F44</f>
        <v>0</v>
      </c>
      <c r="G41" s="345"/>
      <c r="H41" s="345"/>
      <c r="I41" s="345"/>
      <c r="J41" s="346"/>
      <c r="K41" s="344">
        <f>'入力シート兼事業者（控）'!K44</f>
        <v>0</v>
      </c>
      <c r="L41" s="345"/>
      <c r="M41" s="345"/>
      <c r="N41" s="345"/>
      <c r="O41" s="345"/>
      <c r="P41" s="345"/>
      <c r="Q41" s="345"/>
      <c r="R41" s="345"/>
      <c r="S41" s="345"/>
      <c r="T41" s="345"/>
      <c r="U41" s="345"/>
      <c r="V41" s="345"/>
      <c r="W41" s="345"/>
      <c r="X41" s="346"/>
      <c r="Y41" s="728">
        <f>'入力シート兼事業者（控）'!X44</f>
        <v>0</v>
      </c>
      <c r="Z41" s="729"/>
      <c r="AA41" s="730">
        <f>'入力シート兼事業者（控）'!AA44</f>
        <v>0</v>
      </c>
      <c r="AB41" s="731"/>
      <c r="AC41" s="732">
        <f>'入力シート兼事業者（控）'!AC44</f>
        <v>0</v>
      </c>
      <c r="AD41" s="733"/>
      <c r="AE41" s="733"/>
      <c r="AF41" s="734"/>
      <c r="AG41" s="735">
        <f>'入力シート兼事業者（控）'!AG44</f>
        <v>0</v>
      </c>
      <c r="AH41" s="736"/>
      <c r="AI41" s="737" t="str">
        <f>'入力シート兼事業者（控）'!AI44</f>
        <v/>
      </c>
      <c r="AJ41" s="738"/>
      <c r="AK41" s="738"/>
      <c r="AL41" s="739"/>
      <c r="AN41" s="5"/>
      <c r="AO41" s="5"/>
    </row>
    <row r="42" spans="1:41" ht="15.95" customHeight="1">
      <c r="A42" s="5"/>
      <c r="B42" s="10">
        <v>19</v>
      </c>
      <c r="C42" s="342" t="str">
        <f>IF('入力シート兼事業者（控）'!C45="","",'入力シート兼事業者（控）'!C45)</f>
        <v/>
      </c>
      <c r="D42" s="343"/>
      <c r="E42" s="343"/>
      <c r="F42" s="344">
        <f>'入力シート兼事業者（控）'!F45</f>
        <v>0</v>
      </c>
      <c r="G42" s="345"/>
      <c r="H42" s="345"/>
      <c r="I42" s="345"/>
      <c r="J42" s="346"/>
      <c r="K42" s="344">
        <f>'入力シート兼事業者（控）'!K45</f>
        <v>0</v>
      </c>
      <c r="L42" s="345"/>
      <c r="M42" s="345"/>
      <c r="N42" s="345"/>
      <c r="O42" s="345"/>
      <c r="P42" s="345"/>
      <c r="Q42" s="345"/>
      <c r="R42" s="345"/>
      <c r="S42" s="345"/>
      <c r="T42" s="345"/>
      <c r="U42" s="345"/>
      <c r="V42" s="345"/>
      <c r="W42" s="345"/>
      <c r="X42" s="346"/>
      <c r="Y42" s="728">
        <f>'入力シート兼事業者（控）'!X45</f>
        <v>0</v>
      </c>
      <c r="Z42" s="729"/>
      <c r="AA42" s="730">
        <f>'入力シート兼事業者（控）'!AA45</f>
        <v>0</v>
      </c>
      <c r="AB42" s="731"/>
      <c r="AC42" s="732">
        <f>'入力シート兼事業者（控）'!AC45</f>
        <v>0</v>
      </c>
      <c r="AD42" s="733"/>
      <c r="AE42" s="733"/>
      <c r="AF42" s="734"/>
      <c r="AG42" s="735">
        <f>'入力シート兼事業者（控）'!AG45</f>
        <v>0</v>
      </c>
      <c r="AH42" s="736"/>
      <c r="AI42" s="737" t="str">
        <f>'入力シート兼事業者（控）'!AI45</f>
        <v/>
      </c>
      <c r="AJ42" s="738"/>
      <c r="AK42" s="738"/>
      <c r="AL42" s="739"/>
      <c r="AN42" s="5"/>
      <c r="AO42" s="5"/>
    </row>
    <row r="43" spans="1:41" ht="15.95" customHeight="1">
      <c r="A43" s="5"/>
      <c r="B43" s="10">
        <v>20</v>
      </c>
      <c r="C43" s="342" t="str">
        <f>IF('入力シート兼事業者（控）'!C46="","",'入力シート兼事業者（控）'!C46)</f>
        <v/>
      </c>
      <c r="D43" s="343"/>
      <c r="E43" s="343"/>
      <c r="F43" s="344">
        <f>'入力シート兼事業者（控）'!F46</f>
        <v>0</v>
      </c>
      <c r="G43" s="345"/>
      <c r="H43" s="345"/>
      <c r="I43" s="345"/>
      <c r="J43" s="346"/>
      <c r="K43" s="344">
        <f>'入力シート兼事業者（控）'!K46</f>
        <v>0</v>
      </c>
      <c r="L43" s="345"/>
      <c r="M43" s="345"/>
      <c r="N43" s="345"/>
      <c r="O43" s="345"/>
      <c r="P43" s="345"/>
      <c r="Q43" s="345"/>
      <c r="R43" s="345"/>
      <c r="S43" s="345"/>
      <c r="T43" s="345"/>
      <c r="U43" s="345"/>
      <c r="V43" s="345"/>
      <c r="W43" s="345"/>
      <c r="X43" s="346"/>
      <c r="Y43" s="728">
        <f>'入力シート兼事業者（控）'!X46</f>
        <v>0</v>
      </c>
      <c r="Z43" s="729"/>
      <c r="AA43" s="730">
        <f>'入力シート兼事業者（控）'!AA46</f>
        <v>0</v>
      </c>
      <c r="AB43" s="731"/>
      <c r="AC43" s="732">
        <f>'入力シート兼事業者（控）'!AC46</f>
        <v>0</v>
      </c>
      <c r="AD43" s="733"/>
      <c r="AE43" s="733"/>
      <c r="AF43" s="734"/>
      <c r="AG43" s="735">
        <f>'入力シート兼事業者（控）'!AG46</f>
        <v>0</v>
      </c>
      <c r="AH43" s="736"/>
      <c r="AI43" s="737" t="str">
        <f>'入力シート兼事業者（控）'!AI46</f>
        <v/>
      </c>
      <c r="AJ43" s="738"/>
      <c r="AK43" s="738"/>
      <c r="AL43" s="739"/>
      <c r="AN43" s="5"/>
      <c r="AO43" s="5"/>
    </row>
    <row r="44" spans="1:41" ht="15.95" customHeight="1">
      <c r="A44" s="5"/>
      <c r="B44" s="10">
        <v>21</v>
      </c>
      <c r="C44" s="342" t="str">
        <f>IF('入力シート兼事業者（控）'!C47="","",'入力シート兼事業者（控）'!C47)</f>
        <v/>
      </c>
      <c r="D44" s="343"/>
      <c r="E44" s="343"/>
      <c r="F44" s="344">
        <f>'入力シート兼事業者（控）'!F47</f>
        <v>0</v>
      </c>
      <c r="G44" s="345"/>
      <c r="H44" s="345"/>
      <c r="I44" s="345"/>
      <c r="J44" s="346"/>
      <c r="K44" s="344">
        <f>'入力シート兼事業者（控）'!K47</f>
        <v>0</v>
      </c>
      <c r="L44" s="345"/>
      <c r="M44" s="345"/>
      <c r="N44" s="345"/>
      <c r="O44" s="345"/>
      <c r="P44" s="345"/>
      <c r="Q44" s="345"/>
      <c r="R44" s="345"/>
      <c r="S44" s="345"/>
      <c r="T44" s="345"/>
      <c r="U44" s="345"/>
      <c r="V44" s="345"/>
      <c r="W44" s="345"/>
      <c r="X44" s="346"/>
      <c r="Y44" s="728">
        <f>'入力シート兼事業者（控）'!X47</f>
        <v>0</v>
      </c>
      <c r="Z44" s="729"/>
      <c r="AA44" s="730">
        <f>'入力シート兼事業者（控）'!AA47</f>
        <v>0</v>
      </c>
      <c r="AB44" s="731"/>
      <c r="AC44" s="732">
        <f>'入力シート兼事業者（控）'!AC47</f>
        <v>0</v>
      </c>
      <c r="AD44" s="733"/>
      <c r="AE44" s="733"/>
      <c r="AF44" s="734"/>
      <c r="AG44" s="735">
        <f>'入力シート兼事業者（控）'!AG47</f>
        <v>0</v>
      </c>
      <c r="AH44" s="736"/>
      <c r="AI44" s="737" t="str">
        <f>'入力シート兼事業者（控）'!AI47</f>
        <v/>
      </c>
      <c r="AJ44" s="738"/>
      <c r="AK44" s="738"/>
      <c r="AL44" s="739"/>
      <c r="AN44" s="5"/>
      <c r="AO44" s="5"/>
    </row>
    <row r="45" spans="1:41" ht="15.95" customHeight="1">
      <c r="A45" s="5"/>
      <c r="B45" s="10">
        <v>22</v>
      </c>
      <c r="C45" s="342" t="str">
        <f>IF('入力シート兼事業者（控）'!C48="","",'入力シート兼事業者（控）'!C48)</f>
        <v/>
      </c>
      <c r="D45" s="343"/>
      <c r="E45" s="343"/>
      <c r="F45" s="344">
        <f>'入力シート兼事業者（控）'!F48</f>
        <v>0</v>
      </c>
      <c r="G45" s="345"/>
      <c r="H45" s="345"/>
      <c r="I45" s="345"/>
      <c r="J45" s="346"/>
      <c r="K45" s="344">
        <f>'入力シート兼事業者（控）'!K48</f>
        <v>0</v>
      </c>
      <c r="L45" s="345"/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6"/>
      <c r="Y45" s="728">
        <f>'入力シート兼事業者（控）'!X48</f>
        <v>0</v>
      </c>
      <c r="Z45" s="729"/>
      <c r="AA45" s="730">
        <f>'入力シート兼事業者（控）'!AA48</f>
        <v>0</v>
      </c>
      <c r="AB45" s="731"/>
      <c r="AC45" s="732">
        <f>'入力シート兼事業者（控）'!AC48</f>
        <v>0</v>
      </c>
      <c r="AD45" s="733"/>
      <c r="AE45" s="733"/>
      <c r="AF45" s="734"/>
      <c r="AG45" s="735">
        <f>'入力シート兼事業者（控）'!AG48</f>
        <v>0</v>
      </c>
      <c r="AH45" s="736"/>
      <c r="AI45" s="737" t="str">
        <f>'入力シート兼事業者（控）'!AI48</f>
        <v/>
      </c>
      <c r="AJ45" s="738"/>
      <c r="AK45" s="738"/>
      <c r="AL45" s="739"/>
      <c r="AN45" s="5"/>
      <c r="AO45" s="5"/>
    </row>
    <row r="46" spans="1:41" ht="15.95" customHeight="1">
      <c r="A46" s="5"/>
      <c r="B46" s="10">
        <v>23</v>
      </c>
      <c r="C46" s="342" t="str">
        <f>IF('入力シート兼事業者（控）'!C49="","",'入力シート兼事業者（控）'!C49)</f>
        <v/>
      </c>
      <c r="D46" s="343"/>
      <c r="E46" s="343"/>
      <c r="F46" s="344">
        <f>'入力シート兼事業者（控）'!F49</f>
        <v>0</v>
      </c>
      <c r="G46" s="345"/>
      <c r="H46" s="345"/>
      <c r="I46" s="345"/>
      <c r="J46" s="346"/>
      <c r="K46" s="344">
        <f>'入力シート兼事業者（控）'!K49</f>
        <v>0</v>
      </c>
      <c r="L46" s="345"/>
      <c r="M46" s="345"/>
      <c r="N46" s="345"/>
      <c r="O46" s="345"/>
      <c r="P46" s="345"/>
      <c r="Q46" s="345"/>
      <c r="R46" s="345"/>
      <c r="S46" s="345"/>
      <c r="T46" s="345"/>
      <c r="U46" s="345"/>
      <c r="V46" s="345"/>
      <c r="W46" s="345"/>
      <c r="X46" s="346"/>
      <c r="Y46" s="728">
        <f>'入力シート兼事業者（控）'!X49</f>
        <v>0</v>
      </c>
      <c r="Z46" s="729"/>
      <c r="AA46" s="730">
        <f>'入力シート兼事業者（控）'!AA49</f>
        <v>0</v>
      </c>
      <c r="AB46" s="731"/>
      <c r="AC46" s="732">
        <f>'入力シート兼事業者（控）'!AC49</f>
        <v>0</v>
      </c>
      <c r="AD46" s="733"/>
      <c r="AE46" s="733"/>
      <c r="AF46" s="734"/>
      <c r="AG46" s="735">
        <f>'入力シート兼事業者（控）'!AG49</f>
        <v>0</v>
      </c>
      <c r="AH46" s="736"/>
      <c r="AI46" s="737" t="str">
        <f>'入力シート兼事業者（控）'!AI49</f>
        <v/>
      </c>
      <c r="AJ46" s="738"/>
      <c r="AK46" s="738"/>
      <c r="AL46" s="739"/>
      <c r="AN46" s="5"/>
      <c r="AO46" s="5"/>
    </row>
    <row r="47" spans="1:41" ht="15.95" customHeight="1">
      <c r="A47" s="5"/>
      <c r="B47" s="10">
        <v>24</v>
      </c>
      <c r="C47" s="342" t="str">
        <f>IF('入力シート兼事業者（控）'!C50="","",'入力シート兼事業者（控）'!C50)</f>
        <v/>
      </c>
      <c r="D47" s="343"/>
      <c r="E47" s="343"/>
      <c r="F47" s="344">
        <f>'入力シート兼事業者（控）'!F50</f>
        <v>0</v>
      </c>
      <c r="G47" s="345"/>
      <c r="H47" s="345"/>
      <c r="I47" s="345"/>
      <c r="J47" s="346"/>
      <c r="K47" s="344">
        <f>'入力シート兼事業者（控）'!K50</f>
        <v>0</v>
      </c>
      <c r="L47" s="345"/>
      <c r="M47" s="345"/>
      <c r="N47" s="345"/>
      <c r="O47" s="345"/>
      <c r="P47" s="345"/>
      <c r="Q47" s="345"/>
      <c r="R47" s="345"/>
      <c r="S47" s="345"/>
      <c r="T47" s="345"/>
      <c r="U47" s="345"/>
      <c r="V47" s="345"/>
      <c r="W47" s="345"/>
      <c r="X47" s="346"/>
      <c r="Y47" s="728">
        <f>'入力シート兼事業者（控）'!X50</f>
        <v>0</v>
      </c>
      <c r="Z47" s="729"/>
      <c r="AA47" s="730">
        <f>'入力シート兼事業者（控）'!AA50</f>
        <v>0</v>
      </c>
      <c r="AB47" s="731"/>
      <c r="AC47" s="732">
        <f>'入力シート兼事業者（控）'!AC50</f>
        <v>0</v>
      </c>
      <c r="AD47" s="733"/>
      <c r="AE47" s="733"/>
      <c r="AF47" s="734"/>
      <c r="AG47" s="735">
        <f>'入力シート兼事業者（控）'!AG50</f>
        <v>0</v>
      </c>
      <c r="AH47" s="736"/>
      <c r="AI47" s="737" t="str">
        <f>'入力シート兼事業者（控）'!AI50</f>
        <v/>
      </c>
      <c r="AJ47" s="738"/>
      <c r="AK47" s="738"/>
      <c r="AL47" s="739"/>
      <c r="AN47" s="5"/>
      <c r="AO47" s="5"/>
    </row>
    <row r="48" spans="1:41" ht="15.95" customHeight="1">
      <c r="A48" s="5"/>
      <c r="B48" s="10">
        <v>25</v>
      </c>
      <c r="C48" s="342" t="str">
        <f>IF('入力シート兼事業者（控）'!C51="","",'入力シート兼事業者（控）'!C51)</f>
        <v/>
      </c>
      <c r="D48" s="343"/>
      <c r="E48" s="343"/>
      <c r="F48" s="344">
        <f>'入力シート兼事業者（控）'!F51</f>
        <v>0</v>
      </c>
      <c r="G48" s="345"/>
      <c r="H48" s="345"/>
      <c r="I48" s="345"/>
      <c r="J48" s="346"/>
      <c r="K48" s="344">
        <f>'入力シート兼事業者（控）'!K51</f>
        <v>0</v>
      </c>
      <c r="L48" s="345"/>
      <c r="M48" s="345"/>
      <c r="N48" s="345"/>
      <c r="O48" s="345"/>
      <c r="P48" s="345"/>
      <c r="Q48" s="345"/>
      <c r="R48" s="345"/>
      <c r="S48" s="345"/>
      <c r="T48" s="345"/>
      <c r="U48" s="345"/>
      <c r="V48" s="345"/>
      <c r="W48" s="345"/>
      <c r="X48" s="346"/>
      <c r="Y48" s="728">
        <f>'入力シート兼事業者（控）'!X51</f>
        <v>0</v>
      </c>
      <c r="Z48" s="729"/>
      <c r="AA48" s="730">
        <f>'入力シート兼事業者（控）'!AA51</f>
        <v>0</v>
      </c>
      <c r="AB48" s="731"/>
      <c r="AC48" s="732">
        <f>'入力シート兼事業者（控）'!AC51</f>
        <v>0</v>
      </c>
      <c r="AD48" s="733"/>
      <c r="AE48" s="733"/>
      <c r="AF48" s="734"/>
      <c r="AG48" s="735">
        <f>'入力シート兼事業者（控）'!AG51</f>
        <v>0</v>
      </c>
      <c r="AH48" s="736"/>
      <c r="AI48" s="737" t="str">
        <f>'入力シート兼事業者（控）'!AI51</f>
        <v/>
      </c>
      <c r="AJ48" s="738"/>
      <c r="AK48" s="738"/>
      <c r="AL48" s="739"/>
      <c r="AN48" s="5"/>
      <c r="AO48" s="5"/>
    </row>
    <row r="49" spans="1:41" ht="15.95" customHeight="1">
      <c r="A49" s="5"/>
      <c r="B49" s="10">
        <v>26</v>
      </c>
      <c r="C49" s="342" t="str">
        <f>IF('入力シート兼事業者（控）'!C52="","",'入力シート兼事業者（控）'!C52)</f>
        <v/>
      </c>
      <c r="D49" s="343"/>
      <c r="E49" s="343"/>
      <c r="F49" s="344">
        <f>'入力シート兼事業者（控）'!F52</f>
        <v>0</v>
      </c>
      <c r="G49" s="345"/>
      <c r="H49" s="345"/>
      <c r="I49" s="345"/>
      <c r="J49" s="346"/>
      <c r="K49" s="344">
        <f>'入力シート兼事業者（控）'!K52</f>
        <v>0</v>
      </c>
      <c r="L49" s="345"/>
      <c r="M49" s="345"/>
      <c r="N49" s="345"/>
      <c r="O49" s="345"/>
      <c r="P49" s="345"/>
      <c r="Q49" s="345"/>
      <c r="R49" s="345"/>
      <c r="S49" s="345"/>
      <c r="T49" s="345"/>
      <c r="U49" s="345"/>
      <c r="V49" s="345"/>
      <c r="W49" s="345"/>
      <c r="X49" s="346"/>
      <c r="Y49" s="728">
        <f>'入力シート兼事業者（控）'!X52</f>
        <v>0</v>
      </c>
      <c r="Z49" s="729"/>
      <c r="AA49" s="730">
        <f>'入力シート兼事業者（控）'!AA52</f>
        <v>0</v>
      </c>
      <c r="AB49" s="731"/>
      <c r="AC49" s="732">
        <f>'入力シート兼事業者（控）'!AC52</f>
        <v>0</v>
      </c>
      <c r="AD49" s="733"/>
      <c r="AE49" s="733"/>
      <c r="AF49" s="734"/>
      <c r="AG49" s="735">
        <f>'入力シート兼事業者（控）'!AG52</f>
        <v>0</v>
      </c>
      <c r="AH49" s="736"/>
      <c r="AI49" s="737" t="str">
        <f>'入力シート兼事業者（控）'!AI52</f>
        <v/>
      </c>
      <c r="AJ49" s="738"/>
      <c r="AK49" s="738"/>
      <c r="AL49" s="739"/>
      <c r="AN49" s="5"/>
      <c r="AO49" s="5"/>
    </row>
    <row r="50" spans="1:41" ht="15.95" customHeight="1">
      <c r="A50" s="5"/>
      <c r="B50" s="10">
        <v>27</v>
      </c>
      <c r="C50" s="342" t="str">
        <f>IF('入力シート兼事業者（控）'!C53="","",'入力シート兼事業者（控）'!C53)</f>
        <v/>
      </c>
      <c r="D50" s="343"/>
      <c r="E50" s="343"/>
      <c r="F50" s="344">
        <f>'入力シート兼事業者（控）'!F53</f>
        <v>0</v>
      </c>
      <c r="G50" s="345"/>
      <c r="H50" s="345"/>
      <c r="I50" s="345"/>
      <c r="J50" s="346"/>
      <c r="K50" s="344">
        <f>'入力シート兼事業者（控）'!K53</f>
        <v>0</v>
      </c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6"/>
      <c r="Y50" s="728">
        <f>'入力シート兼事業者（控）'!X53</f>
        <v>0</v>
      </c>
      <c r="Z50" s="729"/>
      <c r="AA50" s="730">
        <f>'入力シート兼事業者（控）'!AA53</f>
        <v>0</v>
      </c>
      <c r="AB50" s="731"/>
      <c r="AC50" s="732">
        <f>'入力シート兼事業者（控）'!AC53</f>
        <v>0</v>
      </c>
      <c r="AD50" s="733"/>
      <c r="AE50" s="733"/>
      <c r="AF50" s="734"/>
      <c r="AG50" s="735">
        <f>'入力シート兼事業者（控）'!AG53</f>
        <v>0</v>
      </c>
      <c r="AH50" s="736"/>
      <c r="AI50" s="737" t="str">
        <f>'入力シート兼事業者（控）'!AI53</f>
        <v/>
      </c>
      <c r="AJ50" s="738"/>
      <c r="AK50" s="738"/>
      <c r="AL50" s="739"/>
      <c r="AN50" s="5"/>
      <c r="AO50" s="5"/>
    </row>
    <row r="51" spans="1:41" ht="15.95" customHeight="1">
      <c r="A51" s="5"/>
      <c r="B51" s="10">
        <v>28</v>
      </c>
      <c r="C51" s="342" t="str">
        <f>IF('入力シート兼事業者（控）'!C54="","",'入力シート兼事業者（控）'!C54)</f>
        <v/>
      </c>
      <c r="D51" s="343"/>
      <c r="E51" s="343"/>
      <c r="F51" s="344">
        <f>'入力シート兼事業者（控）'!F54</f>
        <v>0</v>
      </c>
      <c r="G51" s="345"/>
      <c r="H51" s="345"/>
      <c r="I51" s="345"/>
      <c r="J51" s="346"/>
      <c r="K51" s="344">
        <f>'入力シート兼事業者（控）'!K54</f>
        <v>0</v>
      </c>
      <c r="L51" s="345"/>
      <c r="M51" s="345"/>
      <c r="N51" s="345"/>
      <c r="O51" s="345"/>
      <c r="P51" s="345"/>
      <c r="Q51" s="345"/>
      <c r="R51" s="345"/>
      <c r="S51" s="345"/>
      <c r="T51" s="345"/>
      <c r="U51" s="345"/>
      <c r="V51" s="345"/>
      <c r="W51" s="345"/>
      <c r="X51" s="346"/>
      <c r="Y51" s="728">
        <f>'入力シート兼事業者（控）'!X54</f>
        <v>0</v>
      </c>
      <c r="Z51" s="729"/>
      <c r="AA51" s="730">
        <f>'入力シート兼事業者（控）'!AA54</f>
        <v>0</v>
      </c>
      <c r="AB51" s="731"/>
      <c r="AC51" s="732">
        <f>'入力シート兼事業者（控）'!AC54</f>
        <v>0</v>
      </c>
      <c r="AD51" s="733"/>
      <c r="AE51" s="733"/>
      <c r="AF51" s="734"/>
      <c r="AG51" s="735">
        <f>'入力シート兼事業者（控）'!AG54</f>
        <v>0</v>
      </c>
      <c r="AH51" s="736"/>
      <c r="AI51" s="737" t="str">
        <f>'入力シート兼事業者（控）'!AI54</f>
        <v/>
      </c>
      <c r="AJ51" s="738"/>
      <c r="AK51" s="738"/>
      <c r="AL51" s="739"/>
      <c r="AN51" s="5"/>
      <c r="AO51" s="5"/>
    </row>
    <row r="52" spans="1:41" ht="15.95" customHeight="1">
      <c r="A52" s="5"/>
      <c r="B52" s="10">
        <v>29</v>
      </c>
      <c r="C52" s="342" t="str">
        <f>IF('入力シート兼事業者（控）'!C55="","",'入力シート兼事業者（控）'!C55)</f>
        <v/>
      </c>
      <c r="D52" s="343"/>
      <c r="E52" s="343"/>
      <c r="F52" s="344">
        <f>'入力シート兼事業者（控）'!F55</f>
        <v>0</v>
      </c>
      <c r="G52" s="345"/>
      <c r="H52" s="345"/>
      <c r="I52" s="345"/>
      <c r="J52" s="346"/>
      <c r="K52" s="344">
        <f>'入力シート兼事業者（控）'!K55</f>
        <v>0</v>
      </c>
      <c r="L52" s="345"/>
      <c r="M52" s="345"/>
      <c r="N52" s="345"/>
      <c r="O52" s="345"/>
      <c r="P52" s="345"/>
      <c r="Q52" s="345"/>
      <c r="R52" s="345"/>
      <c r="S52" s="345"/>
      <c r="T52" s="345"/>
      <c r="U52" s="345"/>
      <c r="V52" s="345"/>
      <c r="W52" s="345"/>
      <c r="X52" s="346"/>
      <c r="Y52" s="728">
        <f>'入力シート兼事業者（控）'!X55</f>
        <v>0</v>
      </c>
      <c r="Z52" s="729"/>
      <c r="AA52" s="730">
        <f>'入力シート兼事業者（控）'!AA55</f>
        <v>0</v>
      </c>
      <c r="AB52" s="731"/>
      <c r="AC52" s="732">
        <f>'入力シート兼事業者（控）'!AC55</f>
        <v>0</v>
      </c>
      <c r="AD52" s="733"/>
      <c r="AE52" s="733"/>
      <c r="AF52" s="734"/>
      <c r="AG52" s="735">
        <f>'入力シート兼事業者（控）'!AG55</f>
        <v>0</v>
      </c>
      <c r="AH52" s="736"/>
      <c r="AI52" s="737" t="str">
        <f>'入力シート兼事業者（控）'!AI55</f>
        <v/>
      </c>
      <c r="AJ52" s="738"/>
      <c r="AK52" s="738"/>
      <c r="AL52" s="739"/>
      <c r="AN52" s="5"/>
      <c r="AO52" s="5"/>
    </row>
    <row r="53" spans="1:41" ht="15.95" customHeight="1" thickBot="1">
      <c r="A53" s="1"/>
      <c r="B53" s="12">
        <v>30</v>
      </c>
      <c r="C53" s="329" t="str">
        <f>IF('入力シート兼事業者（控）'!C56="","",'入力シート兼事業者（控）'!C56)</f>
        <v/>
      </c>
      <c r="D53" s="330"/>
      <c r="E53" s="330"/>
      <c r="F53" s="332">
        <f>'入力シート兼事業者（控）'!F56</f>
        <v>0</v>
      </c>
      <c r="G53" s="333"/>
      <c r="H53" s="333"/>
      <c r="I53" s="333"/>
      <c r="J53" s="334"/>
      <c r="K53" s="332">
        <f>'入力シート兼事業者（控）'!K56</f>
        <v>0</v>
      </c>
      <c r="L53" s="333"/>
      <c r="M53" s="333"/>
      <c r="N53" s="333"/>
      <c r="O53" s="333"/>
      <c r="P53" s="333"/>
      <c r="Q53" s="333"/>
      <c r="R53" s="333"/>
      <c r="S53" s="333"/>
      <c r="T53" s="333"/>
      <c r="U53" s="333"/>
      <c r="V53" s="333"/>
      <c r="W53" s="333"/>
      <c r="X53" s="334"/>
      <c r="Y53" s="757">
        <f>'入力シート兼事業者（控）'!X56</f>
        <v>0</v>
      </c>
      <c r="Z53" s="758"/>
      <c r="AA53" s="759">
        <f>'入力シート兼事業者（控）'!AA56</f>
        <v>0</v>
      </c>
      <c r="AB53" s="760"/>
      <c r="AC53" s="761">
        <f>'入力シート兼事業者（控）'!AC56</f>
        <v>0</v>
      </c>
      <c r="AD53" s="762"/>
      <c r="AE53" s="762"/>
      <c r="AF53" s="763"/>
      <c r="AG53" s="764">
        <f>'入力シート兼事業者（控）'!AG56</f>
        <v>0</v>
      </c>
      <c r="AH53" s="765"/>
      <c r="AI53" s="766" t="str">
        <f>'入力シート兼事業者（控）'!AI56</f>
        <v/>
      </c>
      <c r="AJ53" s="767"/>
      <c r="AK53" s="767"/>
      <c r="AL53" s="768"/>
      <c r="AN53" s="284"/>
      <c r="AO53" s="284"/>
    </row>
    <row r="54" spans="1:41" ht="15.95" customHeight="1" thickTop="1">
      <c r="A54" s="1"/>
      <c r="B54" s="322" t="str">
        <f>'入力シート兼事業者（控）'!B57</f>
        <v>納　品　合　計</v>
      </c>
      <c r="C54" s="323"/>
      <c r="D54" s="323"/>
      <c r="E54" s="323"/>
      <c r="F54" s="323"/>
      <c r="G54" s="323"/>
      <c r="H54" s="323"/>
      <c r="I54" s="323"/>
      <c r="J54" s="323"/>
      <c r="K54" s="323"/>
      <c r="L54" s="323"/>
      <c r="M54" s="323"/>
      <c r="N54" s="323"/>
      <c r="O54" s="323"/>
      <c r="P54" s="323"/>
      <c r="Q54" s="323"/>
      <c r="R54" s="323"/>
      <c r="S54" s="323"/>
      <c r="T54" s="323"/>
      <c r="U54" s="323"/>
      <c r="V54" s="323"/>
      <c r="W54" s="323"/>
      <c r="X54" s="323"/>
      <c r="Y54" s="323"/>
      <c r="Z54" s="323"/>
      <c r="AA54" s="323"/>
      <c r="AB54" s="324"/>
      <c r="AC54" s="311"/>
      <c r="AD54" s="312"/>
      <c r="AE54" s="312"/>
      <c r="AF54" s="313"/>
      <c r="AG54" s="752"/>
      <c r="AH54" s="753"/>
      <c r="AI54" s="754">
        <f>'入力シート兼事業者（控）'!AI57</f>
        <v>0</v>
      </c>
      <c r="AJ54" s="755"/>
      <c r="AK54" s="755"/>
      <c r="AL54" s="756"/>
      <c r="AN54" s="1"/>
      <c r="AO54" s="1"/>
    </row>
    <row r="55" spans="1:41" ht="12.95" customHeight="1"/>
    <row r="56" spans="1:41" ht="12.95" customHeight="1"/>
    <row r="57" spans="1:41" ht="19.5" customHeight="1"/>
    <row r="58" spans="1:41" ht="15" customHeight="1"/>
  </sheetData>
  <sheetProtection algorithmName="SHA-512" hashValue="G6ev6ZSo/nhBBq9KDovokCvaZOcj2wRmbX+2obr082lvPo1Kd+UvHKxJfc9x6nCiJYQhv7vbbrPxbPfGnrPhsA==" saltValue="K4jTe7uKvRxpaEGJSniDVg==" spinCount="100000" sheet="1" selectLockedCells="1"/>
  <mergeCells count="309">
    <mergeCell ref="AN53:AO53"/>
    <mergeCell ref="AC54:AF54"/>
    <mergeCell ref="AG54:AH54"/>
    <mergeCell ref="AI54:AL54"/>
    <mergeCell ref="AC52:AF52"/>
    <mergeCell ref="AG52:AH52"/>
    <mergeCell ref="AI52:AL52"/>
    <mergeCell ref="C53:E53"/>
    <mergeCell ref="F53:J53"/>
    <mergeCell ref="Y53:Z53"/>
    <mergeCell ref="AA53:AB53"/>
    <mergeCell ref="AC53:AF53"/>
    <mergeCell ref="C52:E52"/>
    <mergeCell ref="F52:J52"/>
    <mergeCell ref="Y52:Z52"/>
    <mergeCell ref="AA52:AB52"/>
    <mergeCell ref="AG53:AH53"/>
    <mergeCell ref="AI53:AL53"/>
    <mergeCell ref="K53:X53"/>
    <mergeCell ref="B54:AB54"/>
    <mergeCell ref="C51:E51"/>
    <mergeCell ref="F51:J51"/>
    <mergeCell ref="Y51:Z51"/>
    <mergeCell ref="AA51:AB51"/>
    <mergeCell ref="AC51:AF51"/>
    <mergeCell ref="AG51:AH51"/>
    <mergeCell ref="AI51:AL51"/>
    <mergeCell ref="K51:X51"/>
    <mergeCell ref="K52:X52"/>
    <mergeCell ref="C50:E50"/>
    <mergeCell ref="F50:J50"/>
    <mergeCell ref="Y50:Z50"/>
    <mergeCell ref="AA50:AB50"/>
    <mergeCell ref="AC50:AF50"/>
    <mergeCell ref="AG50:AH50"/>
    <mergeCell ref="AI50:AL50"/>
    <mergeCell ref="K50:X50"/>
    <mergeCell ref="AC48:AF48"/>
    <mergeCell ref="AG48:AH48"/>
    <mergeCell ref="AI48:AL48"/>
    <mergeCell ref="C49:E49"/>
    <mergeCell ref="F49:J49"/>
    <mergeCell ref="Y49:Z49"/>
    <mergeCell ref="AA49:AB49"/>
    <mergeCell ref="AC49:AF49"/>
    <mergeCell ref="C48:E48"/>
    <mergeCell ref="F48:J48"/>
    <mergeCell ref="Y48:Z48"/>
    <mergeCell ref="AA48:AB48"/>
    <mergeCell ref="AG49:AH49"/>
    <mergeCell ref="AI49:AL49"/>
    <mergeCell ref="K48:X48"/>
    <mergeCell ref="K49:X49"/>
    <mergeCell ref="C47:E47"/>
    <mergeCell ref="F47:J47"/>
    <mergeCell ref="Y47:Z47"/>
    <mergeCell ref="AA47:AB47"/>
    <mergeCell ref="AC47:AF47"/>
    <mergeCell ref="AG47:AH47"/>
    <mergeCell ref="AI47:AL47"/>
    <mergeCell ref="K47:X47"/>
    <mergeCell ref="C46:E46"/>
    <mergeCell ref="F46:J46"/>
    <mergeCell ref="Y46:Z46"/>
    <mergeCell ref="AA46:AB46"/>
    <mergeCell ref="AC46:AF46"/>
    <mergeCell ref="AG46:AH46"/>
    <mergeCell ref="AI46:AL46"/>
    <mergeCell ref="K46:X46"/>
    <mergeCell ref="AC44:AF44"/>
    <mergeCell ref="AG44:AH44"/>
    <mergeCell ref="AI44:AL44"/>
    <mergeCell ref="C45:E45"/>
    <mergeCell ref="F45:J45"/>
    <mergeCell ref="Y45:Z45"/>
    <mergeCell ref="AA45:AB45"/>
    <mergeCell ref="AC45:AF45"/>
    <mergeCell ref="C44:E44"/>
    <mergeCell ref="F44:J44"/>
    <mergeCell ref="Y44:Z44"/>
    <mergeCell ref="AA44:AB44"/>
    <mergeCell ref="AG45:AH45"/>
    <mergeCell ref="AI45:AL45"/>
    <mergeCell ref="K44:X44"/>
    <mergeCell ref="K45:X45"/>
    <mergeCell ref="C43:E43"/>
    <mergeCell ref="F43:J43"/>
    <mergeCell ref="Y43:Z43"/>
    <mergeCell ref="AA43:AB43"/>
    <mergeCell ref="AC43:AF43"/>
    <mergeCell ref="AG43:AH43"/>
    <mergeCell ref="AI43:AL43"/>
    <mergeCell ref="K43:X43"/>
    <mergeCell ref="C42:E42"/>
    <mergeCell ref="F42:J42"/>
    <mergeCell ref="Y42:Z42"/>
    <mergeCell ref="AA42:AB42"/>
    <mergeCell ref="AC42:AF42"/>
    <mergeCell ref="AG42:AH42"/>
    <mergeCell ref="AI42:AL42"/>
    <mergeCell ref="K42:X42"/>
    <mergeCell ref="AC40:AF40"/>
    <mergeCell ref="AG40:AH40"/>
    <mergeCell ref="AI40:AL40"/>
    <mergeCell ref="C41:E41"/>
    <mergeCell ref="F41:J41"/>
    <mergeCell ref="Y41:Z41"/>
    <mergeCell ref="AA41:AB41"/>
    <mergeCell ref="AC41:AF41"/>
    <mergeCell ref="C40:E40"/>
    <mergeCell ref="F40:J40"/>
    <mergeCell ref="Y40:Z40"/>
    <mergeCell ref="AA40:AB40"/>
    <mergeCell ref="AG41:AH41"/>
    <mergeCell ref="AI41:AL41"/>
    <mergeCell ref="K40:X40"/>
    <mergeCell ref="K41:X41"/>
    <mergeCell ref="C39:E39"/>
    <mergeCell ref="F39:J39"/>
    <mergeCell ref="Y39:Z39"/>
    <mergeCell ref="AA39:AB39"/>
    <mergeCell ref="AC39:AF39"/>
    <mergeCell ref="AG39:AH39"/>
    <mergeCell ref="AI39:AL39"/>
    <mergeCell ref="K39:X39"/>
    <mergeCell ref="C38:E38"/>
    <mergeCell ref="F38:J38"/>
    <mergeCell ref="Y38:Z38"/>
    <mergeCell ref="AA38:AB38"/>
    <mergeCell ref="AC38:AF38"/>
    <mergeCell ref="AG38:AH38"/>
    <mergeCell ref="AI38:AL38"/>
    <mergeCell ref="K38:X38"/>
    <mergeCell ref="AC36:AF36"/>
    <mergeCell ref="AG36:AH36"/>
    <mergeCell ref="AI36:AL36"/>
    <mergeCell ref="C37:E37"/>
    <mergeCell ref="F37:J37"/>
    <mergeCell ref="Y37:Z37"/>
    <mergeCell ref="AA37:AB37"/>
    <mergeCell ref="AC37:AF37"/>
    <mergeCell ref="C36:E36"/>
    <mergeCell ref="F36:J36"/>
    <mergeCell ref="Y36:Z36"/>
    <mergeCell ref="AA36:AB36"/>
    <mergeCell ref="AG37:AH37"/>
    <mergeCell ref="AI37:AL37"/>
    <mergeCell ref="K36:X36"/>
    <mergeCell ref="K37:X37"/>
    <mergeCell ref="C35:E35"/>
    <mergeCell ref="F35:J35"/>
    <mergeCell ref="Y35:Z35"/>
    <mergeCell ref="AA35:AB35"/>
    <mergeCell ref="AC35:AF35"/>
    <mergeCell ref="AG35:AH35"/>
    <mergeCell ref="AI35:AL35"/>
    <mergeCell ref="K35:X35"/>
    <mergeCell ref="C34:E34"/>
    <mergeCell ref="F34:J34"/>
    <mergeCell ref="Y34:Z34"/>
    <mergeCell ref="AA34:AB34"/>
    <mergeCell ref="AC34:AF34"/>
    <mergeCell ref="AG34:AH34"/>
    <mergeCell ref="AI34:AL34"/>
    <mergeCell ref="K34:X34"/>
    <mergeCell ref="AC32:AF32"/>
    <mergeCell ref="AG32:AH32"/>
    <mergeCell ref="AI32:AL32"/>
    <mergeCell ref="C33:E33"/>
    <mergeCell ref="F33:J33"/>
    <mergeCell ref="Y33:Z33"/>
    <mergeCell ref="AA33:AB33"/>
    <mergeCell ref="AC33:AF33"/>
    <mergeCell ref="C32:E32"/>
    <mergeCell ref="F32:J32"/>
    <mergeCell ref="Y32:Z32"/>
    <mergeCell ref="AA32:AB32"/>
    <mergeCell ref="AG33:AH33"/>
    <mergeCell ref="AI33:AL33"/>
    <mergeCell ref="K32:X32"/>
    <mergeCell ref="K33:X33"/>
    <mergeCell ref="C31:E31"/>
    <mergeCell ref="F31:J31"/>
    <mergeCell ref="Y31:Z31"/>
    <mergeCell ref="AA31:AB31"/>
    <mergeCell ref="AC31:AF31"/>
    <mergeCell ref="AG31:AH31"/>
    <mergeCell ref="AI31:AL31"/>
    <mergeCell ref="K31:X31"/>
    <mergeCell ref="C30:E30"/>
    <mergeCell ref="F30:J30"/>
    <mergeCell ref="Y30:Z30"/>
    <mergeCell ref="AA30:AB30"/>
    <mergeCell ref="AC30:AF30"/>
    <mergeCell ref="AG30:AH30"/>
    <mergeCell ref="AI30:AL30"/>
    <mergeCell ref="K30:X30"/>
    <mergeCell ref="AC28:AF28"/>
    <mergeCell ref="AG28:AH28"/>
    <mergeCell ref="AI28:AL28"/>
    <mergeCell ref="C29:E29"/>
    <mergeCell ref="F29:J29"/>
    <mergeCell ref="Y29:Z29"/>
    <mergeCell ref="AA29:AB29"/>
    <mergeCell ref="AC29:AF29"/>
    <mergeCell ref="C28:E28"/>
    <mergeCell ref="F28:J28"/>
    <mergeCell ref="Y28:Z28"/>
    <mergeCell ref="AA28:AB28"/>
    <mergeCell ref="AG29:AH29"/>
    <mergeCell ref="AI29:AL29"/>
    <mergeCell ref="K28:X28"/>
    <mergeCell ref="K29:X29"/>
    <mergeCell ref="C27:E27"/>
    <mergeCell ref="F27:J27"/>
    <mergeCell ref="Y27:Z27"/>
    <mergeCell ref="AA27:AB27"/>
    <mergeCell ref="AC27:AF27"/>
    <mergeCell ref="AG27:AH27"/>
    <mergeCell ref="AI27:AL27"/>
    <mergeCell ref="K27:X27"/>
    <mergeCell ref="C26:E26"/>
    <mergeCell ref="F26:J26"/>
    <mergeCell ref="Y26:Z26"/>
    <mergeCell ref="AA26:AB26"/>
    <mergeCell ref="AC26:AF26"/>
    <mergeCell ref="AG26:AH26"/>
    <mergeCell ref="AI26:AL26"/>
    <mergeCell ref="K26:X26"/>
    <mergeCell ref="C25:E25"/>
    <mergeCell ref="F25:J25"/>
    <mergeCell ref="Y25:Z25"/>
    <mergeCell ref="AA25:AB25"/>
    <mergeCell ref="AC25:AF25"/>
    <mergeCell ref="AG25:AH25"/>
    <mergeCell ref="AI25:AL25"/>
    <mergeCell ref="K25:X25"/>
    <mergeCell ref="C24:E24"/>
    <mergeCell ref="F24:J24"/>
    <mergeCell ref="Y24:Z24"/>
    <mergeCell ref="AA24:AB24"/>
    <mergeCell ref="AC24:AF24"/>
    <mergeCell ref="AG24:AH24"/>
    <mergeCell ref="AI24:AL24"/>
    <mergeCell ref="K24:X24"/>
    <mergeCell ref="AG23:AH23"/>
    <mergeCell ref="AI23:AL23"/>
    <mergeCell ref="K23:X23"/>
    <mergeCell ref="AG20:AL20"/>
    <mergeCell ref="AC20:AF20"/>
    <mergeCell ref="M20:Y20"/>
    <mergeCell ref="B16:E16"/>
    <mergeCell ref="F16:N16"/>
    <mergeCell ref="B19:E19"/>
    <mergeCell ref="B22:E22"/>
    <mergeCell ref="F22:Z22"/>
    <mergeCell ref="C23:E23"/>
    <mergeCell ref="F23:J23"/>
    <mergeCell ref="Y23:Z23"/>
    <mergeCell ref="B20:E20"/>
    <mergeCell ref="F20:I20"/>
    <mergeCell ref="AA23:AB23"/>
    <mergeCell ref="AC23:AF23"/>
    <mergeCell ref="J20:L20"/>
    <mergeCell ref="B11:E11"/>
    <mergeCell ref="AK10:AL11"/>
    <mergeCell ref="V10:X11"/>
    <mergeCell ref="Y10:AJ11"/>
    <mergeCell ref="AG19:AL19"/>
    <mergeCell ref="AC19:AF19"/>
    <mergeCell ref="F19:Y19"/>
    <mergeCell ref="F11:I11"/>
    <mergeCell ref="J11:N11"/>
    <mergeCell ref="B13:E13"/>
    <mergeCell ref="F13:J13"/>
    <mergeCell ref="K13:O13"/>
    <mergeCell ref="P13:T13"/>
    <mergeCell ref="B9:E9"/>
    <mergeCell ref="B10:E10"/>
    <mergeCell ref="V7:X7"/>
    <mergeCell ref="V8:X9"/>
    <mergeCell ref="Y7:AL7"/>
    <mergeCell ref="Y8:AL8"/>
    <mergeCell ref="Y9:AL9"/>
    <mergeCell ref="B7:E7"/>
    <mergeCell ref="F9:I9"/>
    <mergeCell ref="F10:I10"/>
    <mergeCell ref="J9:N9"/>
    <mergeCell ref="J10:N10"/>
    <mergeCell ref="V6:Y6"/>
    <mergeCell ref="B8:E8"/>
    <mergeCell ref="B4:G4"/>
    <mergeCell ref="H4:M4"/>
    <mergeCell ref="N4:T4"/>
    <mergeCell ref="V4:X4"/>
    <mergeCell ref="Y4:AL4"/>
    <mergeCell ref="F7:I7"/>
    <mergeCell ref="F8:I8"/>
    <mergeCell ref="J7:N7"/>
    <mergeCell ref="J8:N8"/>
    <mergeCell ref="AB1:AE1"/>
    <mergeCell ref="AF1:AL1"/>
    <mergeCell ref="AN1:AO1"/>
    <mergeCell ref="B3:G3"/>
    <mergeCell ref="H3:M3"/>
    <mergeCell ref="N3:T3"/>
    <mergeCell ref="V3:X3"/>
    <mergeCell ref="Y3:AL3"/>
    <mergeCell ref="B1:X1"/>
  </mergeCells>
  <phoneticPr fontId="2"/>
  <dataValidations count="1">
    <dataValidation imeMode="hiragana" allowBlank="1" showInputMessage="1" showErrorMessage="1" sqref="F13:J13 P13:T13"/>
  </dataValidations>
  <printOptions horizontalCentered="1" verticalCentered="1"/>
  <pageMargins left="0.51181102362204722" right="0.11811023622047245" top="0.55118110236220474" bottom="0.15748031496062992" header="0.31496062992125984" footer="0.31496062992125984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F9"/>
  <sheetViews>
    <sheetView workbookViewId="0">
      <selection activeCell="G17" sqref="G17"/>
    </sheetView>
  </sheetViews>
  <sheetFormatPr defaultRowHeight="13.5"/>
  <cols>
    <col min="2" max="6" width="6.75" customWidth="1"/>
  </cols>
  <sheetData>
    <row r="1" spans="2:6">
      <c r="B1" s="769" t="s">
        <v>37</v>
      </c>
      <c r="C1" s="770"/>
    </row>
    <row r="2" spans="2:6">
      <c r="B2" s="771">
        <f ca="1">EOMONTH(DATE(YEAR(TODAY()), MONTH(TODAY())  - 2, 1),1)</f>
        <v>45199</v>
      </c>
      <c r="C2" s="772"/>
    </row>
    <row r="3" spans="2:6">
      <c r="B3" s="771">
        <f ca="1">EOMONTH(DATE(YEAR(TODAY()), MONTH(TODAY())  - 1, 1),1)</f>
        <v>45230</v>
      </c>
      <c r="C3" s="772"/>
    </row>
    <row r="4" spans="2:6">
      <c r="B4" s="771">
        <f ca="1">EOMONTH(DATE(YEAR(TODAY()), MONTH(TODAY())  + 0, 1),1)</f>
        <v>45260</v>
      </c>
      <c r="C4" s="772"/>
    </row>
    <row r="5" spans="2:6">
      <c r="B5" s="771"/>
      <c r="C5" s="772"/>
    </row>
    <row r="9" spans="2:6" ht="39" customHeight="1">
      <c r="B9" s="20"/>
      <c r="C9" s="21"/>
      <c r="D9" s="21"/>
      <c r="E9" s="21"/>
      <c r="F9" s="22"/>
    </row>
  </sheetData>
  <sheetProtection sheet="1" objects="1" scenarios="1" selectLockedCells="1"/>
  <mergeCells count="5">
    <mergeCell ref="B1:C1"/>
    <mergeCell ref="B2:C2"/>
    <mergeCell ref="B3:C3"/>
    <mergeCell ref="B4:C4"/>
    <mergeCell ref="B5:C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入力例</vt:lpstr>
      <vt:lpstr>入力シート兼事業者（控）</vt:lpstr>
      <vt:lpstr>①出庫伝票</vt:lpstr>
      <vt:lpstr>②出庫案内書</vt:lpstr>
      <vt:lpstr>③物品受領書</vt:lpstr>
      <vt:lpstr>④請求書兼納品書</vt:lpstr>
      <vt:lpstr>⑤納入管理表</vt:lpstr>
      <vt:lpstr>⑥仕入先管理表</vt:lpstr>
      <vt:lpstr>Sheet9</vt:lpstr>
      <vt:lpstr>①出庫伝票!Print_Area</vt:lpstr>
      <vt:lpstr>②出庫案内書!Print_Area</vt:lpstr>
      <vt:lpstr>③物品受領書!Print_Area</vt:lpstr>
      <vt:lpstr>④請求書兼納品書!Print_Area</vt:lpstr>
      <vt:lpstr>⑤納入管理表!Print_Area</vt:lpstr>
      <vt:lpstr>⑥仕入先管理表!Print_Area</vt:lpstr>
      <vt:lpstr>'入力シート兼事業者（控）'!Print_Area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panekyo</dc:creator>
  <cp:lastModifiedBy>panekyo</cp:lastModifiedBy>
  <cp:lastPrinted>2023-10-09T23:15:20Z</cp:lastPrinted>
  <dcterms:created xsi:type="dcterms:W3CDTF">2023-01-23T22:43:07Z</dcterms:created>
  <dcterms:modified xsi:type="dcterms:W3CDTF">2023-10-24T08:03:51Z</dcterms:modified>
</cp:coreProperties>
</file>