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G:\02 インボイス制度\11．請求書（仕入先向）\２．請求書兼納品書\"/>
    </mc:Choice>
  </mc:AlternateContent>
  <xr:revisionPtr revIDLastSave="0" documentId="13_ncr:1_{F2965110-6D07-4CA4-88AC-D7243A05F0AA}" xr6:coauthVersionLast="47" xr6:coauthVersionMax="47" xr10:uidLastSave="{00000000-0000-0000-0000-000000000000}"/>
  <workbookProtection workbookAlgorithmName="SHA-512" workbookHashValue="JaQyPtjGqZxzbUuMVNn80p7L12/L3OxdBD1wjmxD1DZYr9rOy5+nSoAP+lEJr6gva9+GDbgBqs9a/+IoPInU9w==" workbookSaltValue="pC0sIH3hFymTQEsxyS0hTg==" workbookSpinCount="100000" lockStructure="1"/>
  <bookViews>
    <workbookView xWindow="23880" yWindow="-120" windowWidth="24240" windowHeight="13140" tabRatio="914" activeTab="2" xr2:uid="{133C01A2-1D55-4762-8066-7DCAC076A089}"/>
  </bookViews>
  <sheets>
    <sheet name="入力例１" sheetId="12" r:id="rId1"/>
    <sheet name="入力例２" sheetId="13" r:id="rId2"/>
    <sheet name="入力シート兼事業者（控）" sheetId="1" r:id="rId3"/>
    <sheet name="①出庫伝票" sheetId="4" r:id="rId4"/>
    <sheet name="②出庫案内書" sheetId="5" r:id="rId5"/>
    <sheet name="③物品受領書" sheetId="11" r:id="rId6"/>
    <sheet name="④請求書兼納品書" sheetId="3" r:id="rId7"/>
    <sheet name="⑤納入管理表" sheetId="7" r:id="rId8"/>
    <sheet name="⑥仕入先管理表" sheetId="8" r:id="rId9"/>
    <sheet name="Sheet9" sheetId="10" state="hidden" r:id="rId10"/>
  </sheets>
  <definedNames>
    <definedName name="_xlnm._FilterDatabase" localSheetId="2" hidden="1">'入力シート兼事業者（控）'!$B$26:$AL$57</definedName>
    <definedName name="_xlnm.Print_Area" localSheetId="3">①出庫伝票!$A$1:$AL$53</definedName>
    <definedName name="_xlnm.Print_Area" localSheetId="4">②出庫案内書!$A$1:$AL$54</definedName>
    <definedName name="_xlnm.Print_Area" localSheetId="5">③物品受領書!$A$1:$AL$54</definedName>
    <definedName name="_xlnm.Print_Area" localSheetId="6">④請求書兼納品書!$A$1:$AM$58</definedName>
    <definedName name="_xlnm.Print_Area" localSheetId="7">⑤納入管理表!$A$1:$AM$58</definedName>
    <definedName name="_xlnm.Print_Area" localSheetId="8">⑥仕入先管理表!$A$1:$AM$58</definedName>
    <definedName name="_xlnm.Print_Area" localSheetId="2">'入力シート兼事業者（控）'!$A$1:$AL$57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3" l="1"/>
  <c r="P13" i="7"/>
  <c r="P13" i="8"/>
  <c r="F13" i="8" l="1"/>
  <c r="F13" i="7"/>
  <c r="F13" i="3"/>
  <c r="AN57" i="13" l="1"/>
  <c r="AO57" i="13" s="1"/>
  <c r="AT56" i="13"/>
  <c r="AU56" i="13" s="1"/>
  <c r="AS56" i="13"/>
  <c r="AR56" i="13"/>
  <c r="AP56" i="13"/>
  <c r="AO56" i="13"/>
  <c r="AN56" i="13"/>
  <c r="AI56" i="13"/>
  <c r="AT55" i="13"/>
  <c r="AU55" i="13" s="1"/>
  <c r="AS55" i="13"/>
  <c r="AR55" i="13"/>
  <c r="AP55" i="13"/>
  <c r="AO55" i="13"/>
  <c r="AN55" i="13"/>
  <c r="AI55" i="13"/>
  <c r="AT54" i="13"/>
  <c r="AU54" i="13" s="1"/>
  <c r="AS54" i="13"/>
  <c r="AR54" i="13"/>
  <c r="AP54" i="13"/>
  <c r="AO54" i="13"/>
  <c r="AN54" i="13"/>
  <c r="AI54" i="13"/>
  <c r="AT53" i="13"/>
  <c r="AU53" i="13" s="1"/>
  <c r="AS53" i="13"/>
  <c r="AR53" i="13"/>
  <c r="AP53" i="13"/>
  <c r="AO53" i="13"/>
  <c r="AN53" i="13"/>
  <c r="AI53" i="13"/>
  <c r="AT52" i="13"/>
  <c r="AU52" i="13" s="1"/>
  <c r="AS52" i="13"/>
  <c r="AR52" i="13"/>
  <c r="AP52" i="13"/>
  <c r="AO52" i="13"/>
  <c r="AN52" i="13"/>
  <c r="AI52" i="13"/>
  <c r="AT51" i="13"/>
  <c r="AU51" i="13" s="1"/>
  <c r="AS51" i="13"/>
  <c r="AR51" i="13"/>
  <c r="AP51" i="13"/>
  <c r="AO51" i="13"/>
  <c r="AN51" i="13"/>
  <c r="AI51" i="13"/>
  <c r="AT50" i="13"/>
  <c r="AU50" i="13" s="1"/>
  <c r="AS50" i="13"/>
  <c r="AR50" i="13"/>
  <c r="AP50" i="13"/>
  <c r="AO50" i="13"/>
  <c r="AN50" i="13"/>
  <c r="AI50" i="13"/>
  <c r="AT49" i="13"/>
  <c r="AU49" i="13" s="1"/>
  <c r="AS49" i="13"/>
  <c r="AR49" i="13"/>
  <c r="AP49" i="13"/>
  <c r="AO49" i="13"/>
  <c r="AN49" i="13"/>
  <c r="AI49" i="13"/>
  <c r="AU48" i="13"/>
  <c r="AT48" i="13"/>
  <c r="AS48" i="13"/>
  <c r="AR48" i="13"/>
  <c r="AP48" i="13"/>
  <c r="AO48" i="13"/>
  <c r="AN48" i="13"/>
  <c r="AI48" i="13"/>
  <c r="AU47" i="13"/>
  <c r="AT47" i="13"/>
  <c r="AS47" i="13"/>
  <c r="AR47" i="13"/>
  <c r="AP47" i="13"/>
  <c r="AO47" i="13"/>
  <c r="AN47" i="13"/>
  <c r="AI47" i="13"/>
  <c r="AT46" i="13"/>
  <c r="AU46" i="13" s="1"/>
  <c r="AS46" i="13"/>
  <c r="AR46" i="13"/>
  <c r="AP46" i="13"/>
  <c r="AO46" i="13"/>
  <c r="AN46" i="13"/>
  <c r="AI46" i="13"/>
  <c r="AU45" i="13"/>
  <c r="AT45" i="13"/>
  <c r="AS45" i="13"/>
  <c r="AR45" i="13"/>
  <c r="AP45" i="13"/>
  <c r="AO45" i="13"/>
  <c r="AN45" i="13"/>
  <c r="AI45" i="13"/>
  <c r="AT44" i="13"/>
  <c r="AU44" i="13" s="1"/>
  <c r="AS44" i="13"/>
  <c r="AR44" i="13"/>
  <c r="AP44" i="13"/>
  <c r="AO44" i="13"/>
  <c r="AN44" i="13"/>
  <c r="AI44" i="13"/>
  <c r="AT43" i="13"/>
  <c r="AU43" i="13" s="1"/>
  <c r="AS43" i="13"/>
  <c r="AR43" i="13"/>
  <c r="AP43" i="13"/>
  <c r="AO43" i="13"/>
  <c r="AN43" i="13"/>
  <c r="AI43" i="13"/>
  <c r="AT42" i="13"/>
  <c r="AU42" i="13" s="1"/>
  <c r="AS42" i="13"/>
  <c r="AR42" i="13"/>
  <c r="AP42" i="13"/>
  <c r="AO42" i="13"/>
  <c r="AN42" i="13"/>
  <c r="AI42" i="13"/>
  <c r="AU41" i="13"/>
  <c r="AT41" i="13"/>
  <c r="AS41" i="13"/>
  <c r="AR41" i="13"/>
  <c r="AP41" i="13"/>
  <c r="AO41" i="13"/>
  <c r="AN41" i="13"/>
  <c r="AI41" i="13"/>
  <c r="AT40" i="13"/>
  <c r="AU40" i="13" s="1"/>
  <c r="AS40" i="13"/>
  <c r="AR40" i="13"/>
  <c r="AP40" i="13"/>
  <c r="AO40" i="13"/>
  <c r="AN40" i="13"/>
  <c r="AI40" i="13"/>
  <c r="AT39" i="13"/>
  <c r="AU39" i="13" s="1"/>
  <c r="AS39" i="13"/>
  <c r="AR39" i="13"/>
  <c r="AP39" i="13"/>
  <c r="AO39" i="13"/>
  <c r="AN39" i="13"/>
  <c r="AI39" i="13"/>
  <c r="AU38" i="13"/>
  <c r="AT38" i="13"/>
  <c r="AS38" i="13"/>
  <c r="AR38" i="13"/>
  <c r="AP38" i="13"/>
  <c r="AO38" i="13"/>
  <c r="AN38" i="13"/>
  <c r="AI38" i="13"/>
  <c r="AT37" i="13"/>
  <c r="AU37" i="13" s="1"/>
  <c r="AS37" i="13"/>
  <c r="AR37" i="13"/>
  <c r="AP37" i="13"/>
  <c r="AO37" i="13"/>
  <c r="AN37" i="13"/>
  <c r="AI37" i="13"/>
  <c r="AU36" i="13"/>
  <c r="AT36" i="13"/>
  <c r="AS36" i="13"/>
  <c r="AR36" i="13"/>
  <c r="AP36" i="13"/>
  <c r="AO36" i="13"/>
  <c r="AN36" i="13"/>
  <c r="AI36" i="13"/>
  <c r="AT35" i="13"/>
  <c r="AU35" i="13" s="1"/>
  <c r="AR35" i="13"/>
  <c r="AI35" i="13" s="1"/>
  <c r="AP35" i="13"/>
  <c r="AO35" i="13"/>
  <c r="AN35" i="13"/>
  <c r="AT34" i="13"/>
  <c r="AU34" i="13" s="1"/>
  <c r="AR34" i="13"/>
  <c r="AS34" i="13" s="1"/>
  <c r="AP34" i="13"/>
  <c r="AO34" i="13"/>
  <c r="AN34" i="13"/>
  <c r="AI34" i="13"/>
  <c r="AT33" i="13"/>
  <c r="AU33" i="13" s="1"/>
  <c r="AR33" i="13"/>
  <c r="AI33" i="13" s="1"/>
  <c r="AP33" i="13"/>
  <c r="AO33" i="13"/>
  <c r="AN33" i="13"/>
  <c r="AT32" i="13"/>
  <c r="AU32" i="13" s="1"/>
  <c r="AR32" i="13"/>
  <c r="AS32" i="13" s="1"/>
  <c r="AP32" i="13"/>
  <c r="AO32" i="13"/>
  <c r="AN32" i="13"/>
  <c r="AT31" i="13"/>
  <c r="AU31" i="13" s="1"/>
  <c r="AR31" i="13"/>
  <c r="AS31" i="13" s="1"/>
  <c r="AP31" i="13"/>
  <c r="AO31" i="13"/>
  <c r="AN31" i="13"/>
  <c r="AT30" i="13"/>
  <c r="AU30" i="13" s="1"/>
  <c r="AR30" i="13"/>
  <c r="AS30" i="13" s="1"/>
  <c r="AP30" i="13"/>
  <c r="AO30" i="13"/>
  <c r="AN30" i="13"/>
  <c r="AT29" i="13"/>
  <c r="AU29" i="13" s="1"/>
  <c r="AR29" i="13"/>
  <c r="AS29" i="13" s="1"/>
  <c r="AP29" i="13"/>
  <c r="AO29" i="13"/>
  <c r="AN29" i="13"/>
  <c r="AT28" i="13"/>
  <c r="AU28" i="13" s="1"/>
  <c r="AR28" i="13"/>
  <c r="AI28" i="13" s="1"/>
  <c r="AP28" i="13"/>
  <c r="AO28" i="13"/>
  <c r="AN28" i="13"/>
  <c r="AT27" i="13"/>
  <c r="AU27" i="13" s="1"/>
  <c r="AR27" i="13"/>
  <c r="AS27" i="13" s="1"/>
  <c r="AQ27" i="13"/>
  <c r="AQ26" i="13" s="1"/>
  <c r="AP27" i="13"/>
  <c r="AO27" i="13"/>
  <c r="AN27" i="13"/>
  <c r="AN24" i="13"/>
  <c r="AN23" i="13"/>
  <c r="B11" i="13"/>
  <c r="B12" i="13" s="1"/>
  <c r="K12" i="13" s="1"/>
  <c r="AN2" i="13"/>
  <c r="AF2" i="13" s="1"/>
  <c r="AN57" i="12"/>
  <c r="AO57" i="12" s="1"/>
  <c r="AT56" i="12"/>
  <c r="AU56" i="12" s="1"/>
  <c r="AS56" i="12"/>
  <c r="AR56" i="12"/>
  <c r="AP56" i="12"/>
  <c r="AO56" i="12"/>
  <c r="AN56" i="12"/>
  <c r="AI56" i="12"/>
  <c r="AT55" i="12"/>
  <c r="AU55" i="12" s="1"/>
  <c r="AS55" i="12"/>
  <c r="AR55" i="12"/>
  <c r="AP55" i="12"/>
  <c r="AO55" i="12"/>
  <c r="AN55" i="12"/>
  <c r="AI55" i="12"/>
  <c r="AT54" i="12"/>
  <c r="AU54" i="12" s="1"/>
  <c r="AS54" i="12"/>
  <c r="AR54" i="12"/>
  <c r="AP54" i="12"/>
  <c r="AO54" i="12"/>
  <c r="AN54" i="12"/>
  <c r="AI54" i="12"/>
  <c r="AT53" i="12"/>
  <c r="AU53" i="12" s="1"/>
  <c r="AS53" i="12"/>
  <c r="AR53" i="12"/>
  <c r="AP53" i="12"/>
  <c r="AO53" i="12"/>
  <c r="AN53" i="12"/>
  <c r="AI53" i="12"/>
  <c r="AT52" i="12"/>
  <c r="AU52" i="12" s="1"/>
  <c r="AS52" i="12"/>
  <c r="AR52" i="12"/>
  <c r="AP52" i="12"/>
  <c r="AO52" i="12"/>
  <c r="AN52" i="12"/>
  <c r="AI52" i="12"/>
  <c r="AT51" i="12"/>
  <c r="AU51" i="12" s="1"/>
  <c r="AS51" i="12"/>
  <c r="AR51" i="12"/>
  <c r="AP51" i="12"/>
  <c r="AO51" i="12"/>
  <c r="AN51" i="12"/>
  <c r="AI51" i="12"/>
  <c r="AT50" i="12"/>
  <c r="AU50" i="12" s="1"/>
  <c r="AS50" i="12"/>
  <c r="AR50" i="12"/>
  <c r="AP50" i="12"/>
  <c r="AO50" i="12"/>
  <c r="AN50" i="12"/>
  <c r="AI50" i="12"/>
  <c r="AT49" i="12"/>
  <c r="AU49" i="12" s="1"/>
  <c r="AS49" i="12"/>
  <c r="AR49" i="12"/>
  <c r="AP49" i="12"/>
  <c r="AO49" i="12"/>
  <c r="AN49" i="12"/>
  <c r="AI49" i="12"/>
  <c r="AT48" i="12"/>
  <c r="AU48" i="12" s="1"/>
  <c r="AS48" i="12"/>
  <c r="AR48" i="12"/>
  <c r="AP48" i="12"/>
  <c r="AO48" i="12"/>
  <c r="AN48" i="12"/>
  <c r="AI48" i="12"/>
  <c r="AT47" i="12"/>
  <c r="AU47" i="12" s="1"/>
  <c r="AS47" i="12"/>
  <c r="AR47" i="12"/>
  <c r="AP47" i="12"/>
  <c r="AO47" i="12"/>
  <c r="AN47" i="12"/>
  <c r="AI47" i="12"/>
  <c r="AT46" i="12"/>
  <c r="AU46" i="12" s="1"/>
  <c r="AS46" i="12"/>
  <c r="AR46" i="12"/>
  <c r="AP46" i="12"/>
  <c r="AO46" i="12"/>
  <c r="AN46" i="12"/>
  <c r="AI46" i="12"/>
  <c r="AT45" i="12"/>
  <c r="AU45" i="12" s="1"/>
  <c r="AS45" i="12"/>
  <c r="AR45" i="12"/>
  <c r="AP45" i="12"/>
  <c r="AO45" i="12"/>
  <c r="AN45" i="12"/>
  <c r="AI45" i="12"/>
  <c r="AT44" i="12"/>
  <c r="AU44" i="12" s="1"/>
  <c r="AS44" i="12"/>
  <c r="AR44" i="12"/>
  <c r="AP44" i="12"/>
  <c r="AO44" i="12"/>
  <c r="AN44" i="12"/>
  <c r="AI44" i="12"/>
  <c r="AT43" i="12"/>
  <c r="AU43" i="12" s="1"/>
  <c r="AS43" i="12"/>
  <c r="AR43" i="12"/>
  <c r="AP43" i="12"/>
  <c r="AO43" i="12"/>
  <c r="AN43" i="12"/>
  <c r="AI43" i="12"/>
  <c r="AT42" i="12"/>
  <c r="AU42" i="12" s="1"/>
  <c r="AS42" i="12"/>
  <c r="AR42" i="12"/>
  <c r="AP42" i="12"/>
  <c r="AO42" i="12"/>
  <c r="AN42" i="12"/>
  <c r="AI42" i="12"/>
  <c r="AT41" i="12"/>
  <c r="AU41" i="12" s="1"/>
  <c r="AS41" i="12"/>
  <c r="AR41" i="12"/>
  <c r="AP41" i="12"/>
  <c r="AO41" i="12"/>
  <c r="AN41" i="12"/>
  <c r="AI41" i="12"/>
  <c r="AT40" i="12"/>
  <c r="AU40" i="12" s="1"/>
  <c r="AS40" i="12"/>
  <c r="AR40" i="12"/>
  <c r="AP40" i="12"/>
  <c r="AO40" i="12"/>
  <c r="AN40" i="12"/>
  <c r="AI40" i="12"/>
  <c r="AT39" i="12"/>
  <c r="AU39" i="12" s="1"/>
  <c r="AS39" i="12"/>
  <c r="AR39" i="12"/>
  <c r="AP39" i="12"/>
  <c r="AO39" i="12"/>
  <c r="AN39" i="12"/>
  <c r="AI39" i="12"/>
  <c r="AT38" i="12"/>
  <c r="AU38" i="12" s="1"/>
  <c r="AS38" i="12"/>
  <c r="AR38" i="12"/>
  <c r="AP38" i="12"/>
  <c r="AO38" i="12"/>
  <c r="AN38" i="12"/>
  <c r="AI38" i="12"/>
  <c r="AU37" i="12"/>
  <c r="AT37" i="12"/>
  <c r="AS37" i="12"/>
  <c r="AR37" i="12"/>
  <c r="AP37" i="12"/>
  <c r="AO37" i="12"/>
  <c r="AN37" i="12"/>
  <c r="AI37" i="12"/>
  <c r="AT36" i="12"/>
  <c r="AU36" i="12" s="1"/>
  <c r="AS36" i="12"/>
  <c r="AR36" i="12"/>
  <c r="AP36" i="12"/>
  <c r="AO36" i="12"/>
  <c r="AN36" i="12"/>
  <c r="AI36" i="12"/>
  <c r="AT35" i="12"/>
  <c r="AU35" i="12" s="1"/>
  <c r="AS35" i="12"/>
  <c r="AR35" i="12"/>
  <c r="AP35" i="12"/>
  <c r="AO35" i="12"/>
  <c r="AN35" i="12"/>
  <c r="AT34" i="12"/>
  <c r="AU34" i="12" s="1"/>
  <c r="AR34" i="12"/>
  <c r="AS34" i="12" s="1"/>
  <c r="AP34" i="12"/>
  <c r="AO34" i="12"/>
  <c r="AN34" i="12"/>
  <c r="AT33" i="12"/>
  <c r="AU33" i="12" s="1"/>
  <c r="AS33" i="12"/>
  <c r="AR33" i="12"/>
  <c r="AP33" i="12"/>
  <c r="AO33" i="12"/>
  <c r="AN33" i="12"/>
  <c r="AI33" i="12"/>
  <c r="AT32" i="12"/>
  <c r="AU32" i="12" s="1"/>
  <c r="AS32" i="12"/>
  <c r="AR32" i="12"/>
  <c r="AP32" i="12"/>
  <c r="AO32" i="12"/>
  <c r="AN32" i="12"/>
  <c r="AI32" i="12"/>
  <c r="AT31" i="12"/>
  <c r="AU31" i="12" s="1"/>
  <c r="AR31" i="12"/>
  <c r="AI31" i="12" s="1"/>
  <c r="AP31" i="12"/>
  <c r="AO31" i="12"/>
  <c r="AN31" i="12"/>
  <c r="AT30" i="12"/>
  <c r="AU30" i="12" s="1"/>
  <c r="AS30" i="12"/>
  <c r="AR30" i="12"/>
  <c r="AP30" i="12"/>
  <c r="AO30" i="12"/>
  <c r="AN30" i="12"/>
  <c r="AI30" i="12"/>
  <c r="AT29" i="12"/>
  <c r="AU29" i="12" s="1"/>
  <c r="AS29" i="12"/>
  <c r="AR29" i="12"/>
  <c r="AP29" i="12"/>
  <c r="AO29" i="12"/>
  <c r="AN29" i="12"/>
  <c r="AI29" i="12"/>
  <c r="AT28" i="12"/>
  <c r="AU28" i="12" s="1"/>
  <c r="AR28" i="12"/>
  <c r="AS28" i="12" s="1"/>
  <c r="AP28" i="12"/>
  <c r="AO28" i="12"/>
  <c r="AN28" i="12"/>
  <c r="AT27" i="12"/>
  <c r="AU27" i="12" s="1"/>
  <c r="AR27" i="12"/>
  <c r="AS27" i="12" s="1"/>
  <c r="AQ27" i="12"/>
  <c r="AQ26" i="12" s="1"/>
  <c r="AP27" i="12"/>
  <c r="AO27" i="12"/>
  <c r="AN27" i="12"/>
  <c r="AN24" i="12"/>
  <c r="AN23" i="12"/>
  <c r="B11" i="12"/>
  <c r="AN2" i="12"/>
  <c r="AF2" i="12" s="1"/>
  <c r="AT56" i="1"/>
  <c r="AT55" i="1"/>
  <c r="AT54" i="1"/>
  <c r="AT53" i="1"/>
  <c r="AT52" i="1"/>
  <c r="AT51" i="1"/>
  <c r="AT50" i="1"/>
  <c r="AT49" i="1"/>
  <c r="AT48" i="1"/>
  <c r="AT47" i="1"/>
  <c r="AT46" i="1"/>
  <c r="AT45" i="1"/>
  <c r="AT44" i="1"/>
  <c r="AT43" i="1"/>
  <c r="AT42" i="1"/>
  <c r="AT41" i="1"/>
  <c r="AT40" i="1"/>
  <c r="AT39" i="1"/>
  <c r="AT38" i="1"/>
  <c r="AT37" i="1"/>
  <c r="AT36" i="1"/>
  <c r="AP26" i="13" l="1"/>
  <c r="AO25" i="13" s="1"/>
  <c r="AS33" i="13"/>
  <c r="AI29" i="13"/>
  <c r="AI30" i="13"/>
  <c r="AI31" i="13"/>
  <c r="AI32" i="13"/>
  <c r="AS35" i="13"/>
  <c r="AP57" i="13"/>
  <c r="AO26" i="13"/>
  <c r="AN25" i="13" s="1"/>
  <c r="B13" i="13"/>
  <c r="F12" i="13" s="1"/>
  <c r="AI27" i="13"/>
  <c r="AS28" i="13"/>
  <c r="B12" i="12"/>
  <c r="B13" i="12" s="1"/>
  <c r="AP57" i="12"/>
  <c r="AP26" i="12"/>
  <c r="AO25" i="12" s="1"/>
  <c r="AO26" i="12"/>
  <c r="AN25" i="12" s="1"/>
  <c r="AI27" i="12"/>
  <c r="AS31" i="12"/>
  <c r="AI28" i="12"/>
  <c r="AI34" i="12"/>
  <c r="AQ56" i="13" l="1"/>
  <c r="F14" i="13" s="1"/>
  <c r="AI57" i="13"/>
  <c r="F11" i="13"/>
  <c r="K11" i="13" s="1"/>
  <c r="F12" i="12"/>
  <c r="K12" i="12" s="1"/>
  <c r="F11" i="12"/>
  <c r="K11" i="12" s="1"/>
  <c r="AQ56" i="12"/>
  <c r="F14" i="12" s="1"/>
  <c r="B7" i="12" s="1"/>
  <c r="AI57" i="12"/>
  <c r="AC53" i="3"/>
  <c r="AC53" i="7" s="1"/>
  <c r="AC52" i="3"/>
  <c r="AC52" i="7" s="1"/>
  <c r="AC51" i="3"/>
  <c r="AC51" i="7" s="1"/>
  <c r="AC50" i="3"/>
  <c r="AC50" i="7" s="1"/>
  <c r="AC49" i="3"/>
  <c r="AC49" i="7" s="1"/>
  <c r="AC48" i="3"/>
  <c r="AC48" i="7" s="1"/>
  <c r="AC47" i="3"/>
  <c r="AC47" i="7" s="1"/>
  <c r="AC46" i="3"/>
  <c r="AC46" i="7" s="1"/>
  <c r="AC45" i="3"/>
  <c r="AC45" i="7" s="1"/>
  <c r="AC44" i="3"/>
  <c r="AC44" i="7" s="1"/>
  <c r="AC43" i="3"/>
  <c r="AC43" i="7" s="1"/>
  <c r="AC42" i="3"/>
  <c r="AC42" i="7" s="1"/>
  <c r="AC41" i="3"/>
  <c r="AC41" i="7" s="1"/>
  <c r="AC40" i="3"/>
  <c r="AC40" i="7" s="1"/>
  <c r="AC39" i="3"/>
  <c r="AC39" i="7" s="1"/>
  <c r="AC38" i="3"/>
  <c r="AC38" i="7" s="1"/>
  <c r="AC37" i="3"/>
  <c r="AC37" i="7" s="1"/>
  <c r="AC36" i="3"/>
  <c r="AC36" i="7" s="1"/>
  <c r="AC35" i="3"/>
  <c r="AC35" i="7" s="1"/>
  <c r="AC34" i="3"/>
  <c r="AC34" i="7" s="1"/>
  <c r="AC33" i="3"/>
  <c r="AC33" i="7" s="1"/>
  <c r="AC32" i="3"/>
  <c r="AC30" i="3"/>
  <c r="AC29" i="3"/>
  <c r="AC28" i="3"/>
  <c r="AC27" i="3"/>
  <c r="AC26" i="3"/>
  <c r="AC25" i="3"/>
  <c r="AC24" i="3"/>
  <c r="AC24" i="7" s="1"/>
  <c r="AC31" i="3"/>
  <c r="C5" i="4"/>
  <c r="B7" i="13" l="1"/>
  <c r="F13" i="13"/>
  <c r="K13" i="13" s="1"/>
  <c r="K14" i="13" s="1"/>
  <c r="H7" i="13" s="1"/>
  <c r="F13" i="12"/>
  <c r="K13" i="12" s="1"/>
  <c r="K14" i="12" s="1"/>
  <c r="H7" i="12" s="1"/>
  <c r="N7" i="12" s="1"/>
  <c r="AI56" i="1"/>
  <c r="AI55" i="1"/>
  <c r="AI54" i="1"/>
  <c r="AI53" i="1"/>
  <c r="AI52" i="1"/>
  <c r="AI51" i="1"/>
  <c r="AI50" i="1"/>
  <c r="AI49" i="1"/>
  <c r="AI48" i="1"/>
  <c r="AI47" i="1"/>
  <c r="AI46" i="1"/>
  <c r="AI45" i="1"/>
  <c r="AI44" i="1"/>
  <c r="AI43" i="1"/>
  <c r="AI42" i="1"/>
  <c r="AI41" i="1"/>
  <c r="AI40" i="1"/>
  <c r="AI39" i="1"/>
  <c r="AI38" i="1"/>
  <c r="AI37" i="1"/>
  <c r="AI36" i="1"/>
  <c r="AU56" i="1"/>
  <c r="AU55" i="1"/>
  <c r="AU54" i="1"/>
  <c r="AU53" i="1"/>
  <c r="AU52" i="1"/>
  <c r="AU51" i="1"/>
  <c r="AU50" i="1"/>
  <c r="AU49" i="1"/>
  <c r="AU48" i="1"/>
  <c r="AU47" i="1"/>
  <c r="AU46" i="1"/>
  <c r="AU45" i="1"/>
  <c r="AU44" i="1"/>
  <c r="AU43" i="1"/>
  <c r="AU42" i="1"/>
  <c r="AU41" i="1"/>
  <c r="AU40" i="1"/>
  <c r="AU39" i="1"/>
  <c r="AU38" i="1"/>
  <c r="AU37" i="1"/>
  <c r="AU36" i="1"/>
  <c r="AU35" i="1"/>
  <c r="AU34" i="1"/>
  <c r="AV34" i="1" s="1"/>
  <c r="AU33" i="1"/>
  <c r="AU32" i="1"/>
  <c r="AU31" i="1"/>
  <c r="AU30" i="1"/>
  <c r="AU29" i="1"/>
  <c r="AU28" i="1"/>
  <c r="AU27" i="1"/>
  <c r="AV27" i="1" s="1"/>
  <c r="AS56" i="1"/>
  <c r="X53" i="3" s="1"/>
  <c r="AS55" i="1"/>
  <c r="X52" i="3" s="1"/>
  <c r="AS54" i="1"/>
  <c r="X51" i="3" s="1"/>
  <c r="AS53" i="1"/>
  <c r="X50" i="3" s="1"/>
  <c r="AS52" i="1"/>
  <c r="X49" i="3" s="1"/>
  <c r="AS51" i="1"/>
  <c r="X48" i="3" s="1"/>
  <c r="AS50" i="1"/>
  <c r="X47" i="3" s="1"/>
  <c r="AS49" i="1"/>
  <c r="X46" i="3" s="1"/>
  <c r="AS48" i="1"/>
  <c r="X45" i="3" s="1"/>
  <c r="AS47" i="1"/>
  <c r="X44" i="3" s="1"/>
  <c r="AS46" i="1"/>
  <c r="X43" i="3" s="1"/>
  <c r="AS45" i="1"/>
  <c r="X42" i="3" s="1"/>
  <c r="AS44" i="1"/>
  <c r="X41" i="3" s="1"/>
  <c r="AS43" i="1"/>
  <c r="X40" i="3" s="1"/>
  <c r="AS42" i="1"/>
  <c r="X39" i="3" s="1"/>
  <c r="AS41" i="1"/>
  <c r="X38" i="3" s="1"/>
  <c r="AS40" i="1"/>
  <c r="X37" i="3" s="1"/>
  <c r="AS39" i="1"/>
  <c r="X36" i="3" s="1"/>
  <c r="AS38" i="1"/>
  <c r="X35" i="3" s="1"/>
  <c r="AS37" i="1"/>
  <c r="X34" i="3" s="1"/>
  <c r="AS36" i="1"/>
  <c r="X33" i="3" s="1"/>
  <c r="AS35" i="1"/>
  <c r="AT35" i="1" s="1"/>
  <c r="AS34" i="1"/>
  <c r="AS33" i="1"/>
  <c r="AT33" i="1" s="1"/>
  <c r="AS32" i="1"/>
  <c r="AT32" i="1" s="1"/>
  <c r="AS31" i="1"/>
  <c r="AT31" i="1" s="1"/>
  <c r="AS30" i="1"/>
  <c r="AT30" i="1" s="1"/>
  <c r="AS29" i="1"/>
  <c r="AT29" i="1" s="1"/>
  <c r="AS28" i="1"/>
  <c r="AT28" i="1" s="1"/>
  <c r="AS27" i="1"/>
  <c r="AT27" i="1" s="1"/>
  <c r="V14" i="3"/>
  <c r="AC42" i="4" l="1"/>
  <c r="AV48" i="1"/>
  <c r="AC48" i="4"/>
  <c r="AV54" i="1"/>
  <c r="AC43" i="4"/>
  <c r="AV49" i="1"/>
  <c r="AC33" i="4"/>
  <c r="AV39" i="1"/>
  <c r="AC39" i="4"/>
  <c r="AV45" i="1"/>
  <c r="AC45" i="4"/>
  <c r="AV51" i="1"/>
  <c r="AC34" i="4"/>
  <c r="AV40" i="1"/>
  <c r="AC40" i="4"/>
  <c r="AV46" i="1"/>
  <c r="AC46" i="4"/>
  <c r="AV52" i="1"/>
  <c r="AC35" i="4"/>
  <c r="AV41" i="1"/>
  <c r="AC41" i="4"/>
  <c r="AV47" i="1"/>
  <c r="AC47" i="4"/>
  <c r="AV53" i="1"/>
  <c r="AC36" i="4"/>
  <c r="AV42" i="1"/>
  <c r="AC31" i="4"/>
  <c r="AV37" i="1"/>
  <c r="AC37" i="4"/>
  <c r="AV43" i="1"/>
  <c r="AC49" i="4"/>
  <c r="AV55" i="1"/>
  <c r="AC32" i="4"/>
  <c r="AV38" i="1"/>
  <c r="AC38" i="4"/>
  <c r="AV44" i="1"/>
  <c r="AC44" i="4"/>
  <c r="AV50" i="1"/>
  <c r="AC50" i="4"/>
  <c r="AV56" i="1"/>
  <c r="X31" i="3"/>
  <c r="AT34" i="1"/>
  <c r="N7" i="13"/>
  <c r="X28" i="3"/>
  <c r="X27" i="3"/>
  <c r="X26" i="3"/>
  <c r="AI33" i="1"/>
  <c r="X30" i="3"/>
  <c r="AC21" i="4"/>
  <c r="AI28" i="1"/>
  <c r="X25" i="3"/>
  <c r="AC24" i="4"/>
  <c r="AV30" i="1"/>
  <c r="AC30" i="4"/>
  <c r="AV36" i="1"/>
  <c r="AC25" i="4"/>
  <c r="AV31" i="1"/>
  <c r="AI32" i="1"/>
  <c r="X29" i="3"/>
  <c r="AC26" i="4"/>
  <c r="AV32" i="1"/>
  <c r="AC27" i="4"/>
  <c r="AV33" i="1"/>
  <c r="AI30" i="1"/>
  <c r="AI27" i="1"/>
  <c r="X24" i="3"/>
  <c r="AC22" i="4"/>
  <c r="AV28" i="1"/>
  <c r="AI35" i="1"/>
  <c r="X32" i="3"/>
  <c r="AC23" i="4"/>
  <c r="AV29" i="1"/>
  <c r="AC29" i="4"/>
  <c r="AV35" i="1"/>
  <c r="AC28" i="4"/>
  <c r="AI34" i="1"/>
  <c r="AI31" i="1"/>
  <c r="AI29" i="1"/>
  <c r="AR27" i="1"/>
  <c r="AR26" i="1" s="1"/>
  <c r="AR56" i="1" l="1"/>
  <c r="F14" i="1" s="1"/>
  <c r="AO23" i="1"/>
  <c r="AO24" i="1"/>
  <c r="B13" i="5"/>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27" i="1"/>
  <c r="AC32" i="7" l="1"/>
  <c r="AC31" i="7"/>
  <c r="AC30" i="7"/>
  <c r="AC29" i="7"/>
  <c r="AC28" i="7"/>
  <c r="AC27" i="7"/>
  <c r="AC26" i="7"/>
  <c r="AC25" i="7"/>
  <c r="X53" i="7" l="1"/>
  <c r="X52" i="7"/>
  <c r="X51" i="7"/>
  <c r="X50" i="7"/>
  <c r="X49" i="7"/>
  <c r="X48" i="7"/>
  <c r="X47" i="7"/>
  <c r="X46" i="7"/>
  <c r="X45" i="7"/>
  <c r="X44" i="7"/>
  <c r="X43" i="7"/>
  <c r="X42" i="7"/>
  <c r="X41" i="7"/>
  <c r="X40" i="7"/>
  <c r="X39" i="7"/>
  <c r="X38" i="7"/>
  <c r="X37" i="7"/>
  <c r="X36" i="7"/>
  <c r="X35" i="7"/>
  <c r="X34" i="7"/>
  <c r="X33" i="7"/>
  <c r="X32" i="7"/>
  <c r="X31" i="7"/>
  <c r="X30" i="7"/>
  <c r="X29" i="7"/>
  <c r="X28" i="7"/>
  <c r="X27" i="7"/>
  <c r="X26" i="7"/>
  <c r="X24" i="7"/>
  <c r="X25" i="7"/>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27" i="1"/>
  <c r="AQ26" i="1" l="1"/>
  <c r="AP25" i="1" s="1"/>
  <c r="K33" i="8"/>
  <c r="K34" i="8"/>
  <c r="K35" i="8"/>
  <c r="K36" i="8"/>
  <c r="K37" i="8"/>
  <c r="K38" i="8"/>
  <c r="K39" i="8"/>
  <c r="K40" i="8"/>
  <c r="K41" i="8"/>
  <c r="K42" i="8"/>
  <c r="K43" i="8"/>
  <c r="K44" i="8"/>
  <c r="K45" i="8"/>
  <c r="K46" i="8"/>
  <c r="K47" i="8"/>
  <c r="K48" i="8"/>
  <c r="K49" i="8"/>
  <c r="K50" i="8"/>
  <c r="K51" i="8"/>
  <c r="K52" i="8"/>
  <c r="K53" i="8"/>
  <c r="K33" i="7"/>
  <c r="K34" i="7"/>
  <c r="K35" i="7"/>
  <c r="K36" i="7"/>
  <c r="K37" i="7"/>
  <c r="K38" i="7"/>
  <c r="K39" i="7"/>
  <c r="K40" i="7"/>
  <c r="K41" i="7"/>
  <c r="K42" i="7"/>
  <c r="K43" i="7"/>
  <c r="K44" i="7"/>
  <c r="K45" i="7"/>
  <c r="K46" i="7"/>
  <c r="K47" i="7"/>
  <c r="K48" i="7"/>
  <c r="K49" i="7"/>
  <c r="K50" i="7"/>
  <c r="K51" i="7"/>
  <c r="K52" i="7"/>
  <c r="K53" i="7"/>
  <c r="K33" i="3"/>
  <c r="K34" i="3"/>
  <c r="K35" i="3"/>
  <c r="K36" i="3"/>
  <c r="K37" i="3"/>
  <c r="K38" i="3"/>
  <c r="K39" i="3"/>
  <c r="K40" i="3"/>
  <c r="K41" i="3"/>
  <c r="K42" i="3"/>
  <c r="K43" i="3"/>
  <c r="K44" i="3"/>
  <c r="K45" i="3"/>
  <c r="K46" i="3"/>
  <c r="K47" i="3"/>
  <c r="K48" i="3"/>
  <c r="K49" i="3"/>
  <c r="K50" i="3"/>
  <c r="K51" i="3"/>
  <c r="K52" i="3"/>
  <c r="K53" i="3"/>
  <c r="K30" i="11"/>
  <c r="K31" i="11"/>
  <c r="K32" i="11"/>
  <c r="K33" i="11"/>
  <c r="K34" i="11"/>
  <c r="K35" i="11"/>
  <c r="K36" i="11"/>
  <c r="K37" i="11"/>
  <c r="K38" i="11"/>
  <c r="K39" i="11"/>
  <c r="K40" i="11"/>
  <c r="K41" i="11"/>
  <c r="K42" i="11"/>
  <c r="K43" i="11"/>
  <c r="K44" i="11"/>
  <c r="K45" i="11"/>
  <c r="K46" i="11"/>
  <c r="K47" i="11"/>
  <c r="K48" i="11"/>
  <c r="K49" i="11"/>
  <c r="K50" i="11"/>
  <c r="K30" i="5"/>
  <c r="K31" i="5"/>
  <c r="K32" i="5"/>
  <c r="K33" i="5"/>
  <c r="K34" i="5"/>
  <c r="K35" i="5"/>
  <c r="K36" i="5"/>
  <c r="K37" i="5"/>
  <c r="K38" i="5"/>
  <c r="K39" i="5"/>
  <c r="K40" i="5"/>
  <c r="K41" i="5"/>
  <c r="K42" i="5"/>
  <c r="K43" i="5"/>
  <c r="K44" i="5"/>
  <c r="K45" i="5"/>
  <c r="K46" i="5"/>
  <c r="K47" i="5"/>
  <c r="K48" i="5"/>
  <c r="K49" i="5"/>
  <c r="K50" i="5"/>
  <c r="K30" i="4"/>
  <c r="K31" i="4"/>
  <c r="K32" i="4"/>
  <c r="K33" i="4"/>
  <c r="K34" i="4"/>
  <c r="K35" i="4"/>
  <c r="K36" i="4"/>
  <c r="K37" i="4"/>
  <c r="K38" i="4"/>
  <c r="K39" i="4"/>
  <c r="K40" i="4"/>
  <c r="K41" i="4"/>
  <c r="K42" i="4"/>
  <c r="K43" i="4"/>
  <c r="K44" i="4"/>
  <c r="K45" i="4"/>
  <c r="K46" i="4"/>
  <c r="K47" i="4"/>
  <c r="K48" i="4"/>
  <c r="K49" i="4"/>
  <c r="K50" i="4"/>
  <c r="AF53" i="3" l="1"/>
  <c r="AF53" i="7" s="1"/>
  <c r="AF47" i="3"/>
  <c r="AF47" i="7" s="1"/>
  <c r="AF41" i="3"/>
  <c r="AF41" i="7" s="1"/>
  <c r="AF35" i="3"/>
  <c r="AF35" i="7" s="1"/>
  <c r="AF28" i="3"/>
  <c r="AF28" i="7" s="1"/>
  <c r="AF51" i="3"/>
  <c r="AF51" i="7" s="1"/>
  <c r="AF45" i="3"/>
  <c r="AF45" i="7" s="1"/>
  <c r="AF39" i="3"/>
  <c r="AF39" i="7" s="1"/>
  <c r="AF33" i="3"/>
  <c r="AF33" i="7" s="1"/>
  <c r="AF26" i="3"/>
  <c r="AF26" i="7" s="1"/>
  <c r="AF27" i="3"/>
  <c r="AF27" i="7" s="1"/>
  <c r="AF50" i="3"/>
  <c r="AF50" i="7" s="1"/>
  <c r="AF44" i="3"/>
  <c r="AF44" i="7" s="1"/>
  <c r="AF38" i="3"/>
  <c r="AF38" i="7" s="1"/>
  <c r="AF32" i="3"/>
  <c r="AF32" i="7" s="1"/>
  <c r="AF25" i="3"/>
  <c r="AF25" i="7" s="1"/>
  <c r="AF42" i="3"/>
  <c r="AF42" i="7" s="1"/>
  <c r="AF31" i="3"/>
  <c r="AF31" i="7" s="1"/>
  <c r="AF52" i="3"/>
  <c r="AF52" i="7" s="1"/>
  <c r="AF40" i="3"/>
  <c r="AF40" i="7" s="1"/>
  <c r="AF49" i="3"/>
  <c r="AF49" i="7" s="1"/>
  <c r="AF43" i="3"/>
  <c r="AF43" i="7" s="1"/>
  <c r="AF37" i="3"/>
  <c r="AF37" i="7" s="1"/>
  <c r="AF30" i="3"/>
  <c r="AF30" i="7" s="1"/>
  <c r="AF24" i="3"/>
  <c r="AF24" i="7" s="1"/>
  <c r="AF48" i="3"/>
  <c r="AF48" i="7" s="1"/>
  <c r="AF29" i="3"/>
  <c r="AF29" i="7" s="1"/>
  <c r="AF46" i="3"/>
  <c r="AF46" i="7" s="1"/>
  <c r="AF34" i="3"/>
  <c r="AF34" i="7" s="1"/>
  <c r="AF36" i="3"/>
  <c r="AF36" i="7" s="1"/>
  <c r="AP26" i="1"/>
  <c r="AO25" i="1" s="1"/>
  <c r="AG42" i="3"/>
  <c r="AG42" i="7" s="1"/>
  <c r="Z46" i="3" l="1"/>
  <c r="Z46" i="7" s="1"/>
  <c r="Z38" i="3"/>
  <c r="Z38" i="7" s="1"/>
  <c r="Z28" i="3"/>
  <c r="Z28" i="7" s="1"/>
  <c r="Z45" i="3"/>
  <c r="Z45" i="7" s="1"/>
  <c r="Z37" i="3"/>
  <c r="Z37" i="7" s="1"/>
  <c r="Z27" i="3"/>
  <c r="Z27" i="7" s="1"/>
  <c r="Z52" i="3"/>
  <c r="Z44" i="3"/>
  <c r="Z34" i="3"/>
  <c r="Z34" i="7" s="1"/>
  <c r="Z26" i="3"/>
  <c r="Z26" i="7" s="1"/>
  <c r="Z51" i="3"/>
  <c r="Z51" i="7" s="1"/>
  <c r="Z43" i="3"/>
  <c r="Z43" i="7" s="1"/>
  <c r="Z33" i="3"/>
  <c r="Z33" i="7" s="1"/>
  <c r="Z25" i="3"/>
  <c r="Z25" i="7" s="1"/>
  <c r="Z50" i="3"/>
  <c r="Z50" i="7" s="1"/>
  <c r="Z40" i="3"/>
  <c r="Z40" i="7" s="1"/>
  <c r="Z32" i="3"/>
  <c r="Z32" i="7" s="1"/>
  <c r="Z24" i="3"/>
  <c r="Z24" i="7" s="1"/>
  <c r="Z49" i="3"/>
  <c r="Z49" i="7" s="1"/>
  <c r="Z39" i="3"/>
  <c r="Z39" i="7" s="1"/>
  <c r="Z31" i="3"/>
  <c r="Z31" i="7" s="1"/>
  <c r="Z30" i="3"/>
  <c r="Z30" i="7" s="1"/>
  <c r="Z53" i="3"/>
  <c r="Z53" i="7" s="1"/>
  <c r="Z47" i="3"/>
  <c r="Z47" i="7" s="1"/>
  <c r="Z48" i="3"/>
  <c r="Z48" i="7" s="1"/>
  <c r="Z41" i="3"/>
  <c r="Z41" i="7" s="1"/>
  <c r="Z42" i="3"/>
  <c r="Z42" i="7" s="1"/>
  <c r="Z35" i="3"/>
  <c r="Z35" i="7" s="1"/>
  <c r="Z36" i="3"/>
  <c r="Z36" i="7" s="1"/>
  <c r="Z29" i="3"/>
  <c r="Z29" i="7" s="1"/>
  <c r="Z52" i="7"/>
  <c r="Z44" i="7"/>
  <c r="M20" i="7"/>
  <c r="M20" i="3"/>
  <c r="C20" i="11"/>
  <c r="C20" i="5"/>
  <c r="B19" i="11"/>
  <c r="B19" i="5"/>
  <c r="F13" i="4" l="1"/>
  <c r="F13" i="5" s="1"/>
  <c r="F13" i="11" s="1"/>
  <c r="Y11" i="7"/>
  <c r="T16" i="7" l="1"/>
  <c r="T16" i="8"/>
  <c r="T16" i="3"/>
  <c r="AI57" i="1" l="1"/>
  <c r="F26" i="8" l="1"/>
  <c r="V4" i="8"/>
  <c r="V4" i="7"/>
  <c r="V4" i="3"/>
  <c r="F26" i="7"/>
  <c r="AG8" i="7" l="1"/>
  <c r="Y8" i="7"/>
  <c r="Y11" i="8"/>
  <c r="Y10" i="8"/>
  <c r="Y9" i="8"/>
  <c r="Y8" i="8"/>
  <c r="C24" i="4"/>
  <c r="C25" i="4"/>
  <c r="C26" i="4"/>
  <c r="C27" i="4"/>
  <c r="C28" i="4"/>
  <c r="C29" i="4"/>
  <c r="C30" i="4"/>
  <c r="C31" i="4"/>
  <c r="C32" i="4"/>
  <c r="C33" i="4"/>
  <c r="C34" i="4"/>
  <c r="C35" i="4"/>
  <c r="C36" i="4"/>
  <c r="C37" i="4"/>
  <c r="C38" i="4"/>
  <c r="C39" i="4"/>
  <c r="C40" i="4"/>
  <c r="C41" i="4"/>
  <c r="C42" i="4"/>
  <c r="C43" i="4"/>
  <c r="C44" i="4"/>
  <c r="C45" i="4"/>
  <c r="C46" i="4"/>
  <c r="C47" i="4"/>
  <c r="C48" i="4"/>
  <c r="C49" i="4"/>
  <c r="C50" i="4"/>
  <c r="AO53" i="1"/>
  <c r="AO54" i="1"/>
  <c r="AO55" i="1"/>
  <c r="AO56" i="1"/>
  <c r="AO41" i="1"/>
  <c r="AO42" i="1"/>
  <c r="AO43" i="1"/>
  <c r="AO44" i="1"/>
  <c r="AO45" i="1"/>
  <c r="AO46" i="1"/>
  <c r="AO47" i="1"/>
  <c r="AO48" i="1"/>
  <c r="AO49" i="1"/>
  <c r="AO50" i="1"/>
  <c r="AO51" i="1"/>
  <c r="AO52" i="1"/>
  <c r="AO32" i="1"/>
  <c r="AO33" i="1"/>
  <c r="AO34" i="1"/>
  <c r="AO35" i="1"/>
  <c r="AO36" i="1"/>
  <c r="AO37" i="1"/>
  <c r="AO38" i="1"/>
  <c r="AO39" i="1"/>
  <c r="AO40" i="1"/>
  <c r="AO28" i="1"/>
  <c r="AO29" i="1"/>
  <c r="AO30" i="1"/>
  <c r="AO31" i="1"/>
  <c r="AO27" i="1"/>
  <c r="Y10" i="7"/>
  <c r="Y9" i="7"/>
  <c r="Y8" i="3"/>
  <c r="AG8" i="3"/>
  <c r="Y9" i="3"/>
  <c r="Y10" i="3"/>
  <c r="Y11" i="3"/>
  <c r="AQ57" i="1" l="1"/>
  <c r="B54" i="8"/>
  <c r="AG53" i="8"/>
  <c r="AC53" i="8"/>
  <c r="AA53" i="8"/>
  <c r="Y53" i="8"/>
  <c r="F53" i="8"/>
  <c r="C53" i="8"/>
  <c r="AG52" i="8"/>
  <c r="AC52" i="8"/>
  <c r="AA52" i="8"/>
  <c r="Y52" i="8"/>
  <c r="F52" i="8"/>
  <c r="C52" i="8"/>
  <c r="AG51" i="8"/>
  <c r="AC51" i="8"/>
  <c r="AA51" i="8"/>
  <c r="Y51" i="8"/>
  <c r="F51" i="8"/>
  <c r="C51" i="8"/>
  <c r="AG50" i="8"/>
  <c r="AC50" i="8"/>
  <c r="AA50" i="8"/>
  <c r="Y50" i="8"/>
  <c r="F50" i="8"/>
  <c r="C50" i="8"/>
  <c r="AG49" i="8"/>
  <c r="AC49" i="8"/>
  <c r="AA49" i="8"/>
  <c r="Y49" i="8"/>
  <c r="F49" i="8"/>
  <c r="C49" i="8"/>
  <c r="AG48" i="8"/>
  <c r="AC48" i="8"/>
  <c r="AA48" i="8"/>
  <c r="Y48" i="8"/>
  <c r="F48" i="8"/>
  <c r="C48" i="8"/>
  <c r="AG47" i="8"/>
  <c r="AC47" i="8"/>
  <c r="AA47" i="8"/>
  <c r="Y47" i="8"/>
  <c r="F47" i="8"/>
  <c r="C47" i="8"/>
  <c r="AG46" i="8"/>
  <c r="AC46" i="8"/>
  <c r="AA46" i="8"/>
  <c r="Y46" i="8"/>
  <c r="F46" i="8"/>
  <c r="C46" i="8"/>
  <c r="AG45" i="8"/>
  <c r="AC45" i="8"/>
  <c r="AA45" i="8"/>
  <c r="Y45" i="8"/>
  <c r="F45" i="8"/>
  <c r="C45" i="8"/>
  <c r="AG44" i="8"/>
  <c r="AC44" i="8"/>
  <c r="AA44" i="8"/>
  <c r="Y44" i="8"/>
  <c r="F44" i="8"/>
  <c r="C44" i="8"/>
  <c r="AG43" i="8"/>
  <c r="AC43" i="8"/>
  <c r="AA43" i="8"/>
  <c r="Y43" i="8"/>
  <c r="F43" i="8"/>
  <c r="C43" i="8"/>
  <c r="AG42" i="8"/>
  <c r="AC42" i="8"/>
  <c r="AA42" i="8"/>
  <c r="Y42" i="8"/>
  <c r="F42" i="8"/>
  <c r="C42" i="8"/>
  <c r="AG41" i="8"/>
  <c r="AC41" i="8"/>
  <c r="AA41" i="8"/>
  <c r="Y41" i="8"/>
  <c r="F41" i="8"/>
  <c r="C41" i="8"/>
  <c r="AG40" i="8"/>
  <c r="AC40" i="8"/>
  <c r="AA40" i="8"/>
  <c r="Y40" i="8"/>
  <c r="F40" i="8"/>
  <c r="C40" i="8"/>
  <c r="AG39" i="8"/>
  <c r="AC39" i="8"/>
  <c r="AA39" i="8"/>
  <c r="Y39" i="8"/>
  <c r="F39" i="8"/>
  <c r="C39" i="8"/>
  <c r="AG38" i="8"/>
  <c r="AC38" i="8"/>
  <c r="AA38" i="8"/>
  <c r="Y38" i="8"/>
  <c r="F38" i="8"/>
  <c r="C38" i="8"/>
  <c r="AG37" i="8"/>
  <c r="AC37" i="8"/>
  <c r="AA37" i="8"/>
  <c r="Y37" i="8"/>
  <c r="F37" i="8"/>
  <c r="C37" i="8"/>
  <c r="AG36" i="8"/>
  <c r="AC36" i="8"/>
  <c r="AA36" i="8"/>
  <c r="Y36" i="8"/>
  <c r="F36" i="8"/>
  <c r="C36" i="8"/>
  <c r="AG35" i="8"/>
  <c r="AC35" i="8"/>
  <c r="AA35" i="8"/>
  <c r="Y35" i="8"/>
  <c r="F35" i="8"/>
  <c r="C35" i="8"/>
  <c r="AG34" i="8"/>
  <c r="AC34" i="8"/>
  <c r="AA34" i="8"/>
  <c r="Y34" i="8"/>
  <c r="F34" i="8"/>
  <c r="C34" i="8"/>
  <c r="AG33" i="8"/>
  <c r="AC33" i="8"/>
  <c r="AA33" i="8"/>
  <c r="Y33" i="8"/>
  <c r="F33" i="8"/>
  <c r="C33" i="8"/>
  <c r="AG32" i="8"/>
  <c r="AC32" i="8"/>
  <c r="AA32" i="8"/>
  <c r="Y32" i="8"/>
  <c r="K32" i="8"/>
  <c r="F32" i="8"/>
  <c r="C32" i="8"/>
  <c r="AG31" i="8"/>
  <c r="AC31" i="8"/>
  <c r="AA31" i="8"/>
  <c r="Y31" i="8"/>
  <c r="K31" i="8"/>
  <c r="F31" i="8"/>
  <c r="C31" i="8"/>
  <c r="AG30" i="8"/>
  <c r="AC30" i="8"/>
  <c r="AA30" i="8"/>
  <c r="Y30" i="8"/>
  <c r="K30" i="8"/>
  <c r="F30" i="8"/>
  <c r="C30" i="8"/>
  <c r="AG29" i="8"/>
  <c r="AC29" i="8"/>
  <c r="AA29" i="8"/>
  <c r="Y29" i="8"/>
  <c r="K29" i="8"/>
  <c r="F29" i="8"/>
  <c r="C29" i="8"/>
  <c r="AG28" i="8"/>
  <c r="AC28" i="8"/>
  <c r="AA28" i="8"/>
  <c r="Y28" i="8"/>
  <c r="K28" i="8"/>
  <c r="F28" i="8"/>
  <c r="C28" i="8"/>
  <c r="AG27" i="8"/>
  <c r="AC27" i="8"/>
  <c r="AA27" i="8"/>
  <c r="Y27" i="8"/>
  <c r="K27" i="8"/>
  <c r="F27" i="8"/>
  <c r="C27" i="8"/>
  <c r="AG26" i="8"/>
  <c r="AC26" i="8"/>
  <c r="AA26" i="8"/>
  <c r="Y26" i="8"/>
  <c r="K26" i="8"/>
  <c r="C26" i="8"/>
  <c r="AG25" i="8"/>
  <c r="AC25" i="8"/>
  <c r="AA25" i="8"/>
  <c r="Y25" i="8"/>
  <c r="K25" i="8"/>
  <c r="F25" i="8"/>
  <c r="C25" i="8"/>
  <c r="AG24" i="8"/>
  <c r="AC24" i="8"/>
  <c r="AA24" i="8"/>
  <c r="Y24" i="8"/>
  <c r="K24" i="8"/>
  <c r="F24" i="8"/>
  <c r="C24" i="8"/>
  <c r="AG20" i="8"/>
  <c r="AC20" i="8"/>
  <c r="N20" i="8"/>
  <c r="F20" i="8"/>
  <c r="B20" i="8"/>
  <c r="F19" i="8"/>
  <c r="AF16" i="8"/>
  <c r="F16" i="8"/>
  <c r="B11" i="8"/>
  <c r="AC6" i="8"/>
  <c r="Y4" i="8"/>
  <c r="B54" i="7"/>
  <c r="F53" i="7"/>
  <c r="C53" i="7"/>
  <c r="F52" i="7"/>
  <c r="C52" i="7"/>
  <c r="F51" i="7"/>
  <c r="C51" i="7"/>
  <c r="F50" i="7"/>
  <c r="C50" i="7"/>
  <c r="F49" i="7"/>
  <c r="C49" i="7"/>
  <c r="F48" i="7"/>
  <c r="C48" i="7"/>
  <c r="F47" i="7"/>
  <c r="C47" i="7"/>
  <c r="F46" i="7"/>
  <c r="C46" i="7"/>
  <c r="F45" i="7"/>
  <c r="C45" i="7"/>
  <c r="F44" i="7"/>
  <c r="C44" i="7"/>
  <c r="F43" i="7"/>
  <c r="C43" i="7"/>
  <c r="F42" i="7"/>
  <c r="C42" i="7"/>
  <c r="F41" i="7"/>
  <c r="C41" i="7"/>
  <c r="F40" i="7"/>
  <c r="C40" i="7"/>
  <c r="F39" i="7"/>
  <c r="C39" i="7"/>
  <c r="F38" i="7"/>
  <c r="C38" i="7"/>
  <c r="F37" i="7"/>
  <c r="C37" i="7"/>
  <c r="F36" i="7"/>
  <c r="C36" i="7"/>
  <c r="F35" i="7"/>
  <c r="C35" i="7"/>
  <c r="F34" i="7"/>
  <c r="C34" i="7"/>
  <c r="F33" i="7"/>
  <c r="C33" i="7"/>
  <c r="K32" i="7"/>
  <c r="F32" i="7"/>
  <c r="C32" i="7"/>
  <c r="K31" i="7"/>
  <c r="F31" i="7"/>
  <c r="C31" i="7"/>
  <c r="K30" i="7"/>
  <c r="F30" i="7"/>
  <c r="C30" i="7"/>
  <c r="K29" i="7"/>
  <c r="F29" i="7"/>
  <c r="C29" i="7"/>
  <c r="K28" i="7"/>
  <c r="F28" i="7"/>
  <c r="C28" i="7"/>
  <c r="K27" i="7"/>
  <c r="F27" i="7"/>
  <c r="C27" i="7"/>
  <c r="K26" i="7"/>
  <c r="C26" i="7"/>
  <c r="K25" i="7"/>
  <c r="F25" i="7"/>
  <c r="C25" i="7"/>
  <c r="K24" i="7"/>
  <c r="F24" i="7"/>
  <c r="C24" i="7"/>
  <c r="AG20" i="7"/>
  <c r="AC20" i="7"/>
  <c r="F20" i="7"/>
  <c r="B20" i="7"/>
  <c r="F19" i="7"/>
  <c r="AF16" i="7"/>
  <c r="F16" i="7"/>
  <c r="B11" i="7"/>
  <c r="AC6" i="7"/>
  <c r="Y4" i="7"/>
  <c r="AA50" i="11"/>
  <c r="Y50" i="11"/>
  <c r="F50" i="11"/>
  <c r="C50" i="11"/>
  <c r="AA49" i="11"/>
  <c r="Y49" i="11"/>
  <c r="F49" i="11"/>
  <c r="C49" i="11"/>
  <c r="AA48" i="11"/>
  <c r="Y48" i="11"/>
  <c r="F48" i="11"/>
  <c r="C48" i="11"/>
  <c r="AA47" i="11"/>
  <c r="Y47" i="11"/>
  <c r="F47" i="11"/>
  <c r="C47" i="11"/>
  <c r="AA46" i="11"/>
  <c r="Y46" i="11"/>
  <c r="F46" i="11"/>
  <c r="C46" i="11"/>
  <c r="AA45" i="11"/>
  <c r="Y45" i="11"/>
  <c r="F45" i="11"/>
  <c r="C45" i="11"/>
  <c r="AA44" i="11"/>
  <c r="Y44" i="11"/>
  <c r="F44" i="11"/>
  <c r="C44" i="11"/>
  <c r="AA43" i="11"/>
  <c r="Y43" i="11"/>
  <c r="F43" i="11"/>
  <c r="C43" i="11"/>
  <c r="AA42" i="11"/>
  <c r="Y42" i="11"/>
  <c r="F42" i="11"/>
  <c r="C42" i="11"/>
  <c r="AA41" i="11"/>
  <c r="Y41" i="11"/>
  <c r="F41" i="11"/>
  <c r="C41" i="11"/>
  <c r="AA40" i="11"/>
  <c r="Y40" i="11"/>
  <c r="F40" i="11"/>
  <c r="C40" i="11"/>
  <c r="AA39" i="11"/>
  <c r="Y39" i="11"/>
  <c r="F39" i="11"/>
  <c r="C39" i="11"/>
  <c r="AA38" i="11"/>
  <c r="Y38" i="11"/>
  <c r="F38" i="11"/>
  <c r="C38" i="11"/>
  <c r="AA37" i="11"/>
  <c r="Y37" i="11"/>
  <c r="F37" i="11"/>
  <c r="C37" i="11"/>
  <c r="AA36" i="11"/>
  <c r="Y36" i="11"/>
  <c r="F36" i="11"/>
  <c r="C36" i="11"/>
  <c r="AA35" i="11"/>
  <c r="Y35" i="11"/>
  <c r="F35" i="11"/>
  <c r="C35" i="11"/>
  <c r="AA34" i="11"/>
  <c r="Y34" i="11"/>
  <c r="F34" i="11"/>
  <c r="C34" i="11"/>
  <c r="AA33" i="11"/>
  <c r="Y33" i="11"/>
  <c r="F33" i="11"/>
  <c r="C33" i="11"/>
  <c r="AA32" i="11"/>
  <c r="Y32" i="11"/>
  <c r="F32" i="11"/>
  <c r="C32" i="11"/>
  <c r="AA31" i="11"/>
  <c r="Y31" i="11"/>
  <c r="F31" i="11"/>
  <c r="C31" i="11"/>
  <c r="AA30" i="11"/>
  <c r="Y30" i="11"/>
  <c r="F30" i="11"/>
  <c r="C30" i="11"/>
  <c r="AA29" i="11"/>
  <c r="Y29" i="11"/>
  <c r="K29" i="11"/>
  <c r="F29" i="11"/>
  <c r="C29" i="11"/>
  <c r="AA28" i="11"/>
  <c r="Y28" i="11"/>
  <c r="K28" i="11"/>
  <c r="F28" i="11"/>
  <c r="C28" i="11"/>
  <c r="AA27" i="11"/>
  <c r="Y27" i="11"/>
  <c r="K27" i="11"/>
  <c r="F27" i="11"/>
  <c r="C27" i="11"/>
  <c r="AA26" i="11"/>
  <c r="Y26" i="11"/>
  <c r="K26" i="11"/>
  <c r="F26" i="11"/>
  <c r="C26" i="11"/>
  <c r="AA25" i="11"/>
  <c r="Y25" i="11"/>
  <c r="K25" i="11"/>
  <c r="F25" i="11"/>
  <c r="C25" i="11"/>
  <c r="AA24" i="11"/>
  <c r="Y24" i="11"/>
  <c r="K24" i="11"/>
  <c r="F24" i="11"/>
  <c r="C24" i="11"/>
  <c r="AA23" i="11"/>
  <c r="Y23" i="11"/>
  <c r="K23" i="11"/>
  <c r="F23" i="11"/>
  <c r="C23" i="11"/>
  <c r="AA22" i="11"/>
  <c r="Y22" i="11"/>
  <c r="K22" i="11"/>
  <c r="F22" i="11"/>
  <c r="C22" i="11"/>
  <c r="AA21" i="11"/>
  <c r="Y21" i="11"/>
  <c r="K21" i="11"/>
  <c r="F21" i="11"/>
  <c r="C21" i="11"/>
  <c r="AA17" i="11"/>
  <c r="N17" i="11"/>
  <c r="F17" i="11"/>
  <c r="B17" i="11"/>
  <c r="F16" i="11"/>
  <c r="Y9" i="11"/>
  <c r="Y8" i="11"/>
  <c r="C5" i="11"/>
  <c r="AG3" i="11"/>
  <c r="AA50" i="5" l="1"/>
  <c r="Y50" i="5"/>
  <c r="F50" i="5"/>
  <c r="C50" i="5"/>
  <c r="AA49" i="5"/>
  <c r="Y49" i="5"/>
  <c r="F49" i="5"/>
  <c r="C49" i="5"/>
  <c r="AA48" i="5"/>
  <c r="Y48" i="5"/>
  <c r="F48" i="5"/>
  <c r="C48" i="5"/>
  <c r="AA47" i="5"/>
  <c r="Y47" i="5"/>
  <c r="F47" i="5"/>
  <c r="C47" i="5"/>
  <c r="AA46" i="5"/>
  <c r="Y46" i="5"/>
  <c r="F46" i="5"/>
  <c r="C46" i="5"/>
  <c r="AA45" i="5"/>
  <c r="Y45" i="5"/>
  <c r="F45" i="5"/>
  <c r="C45" i="5"/>
  <c r="AA44" i="5"/>
  <c r="Y44" i="5"/>
  <c r="F44" i="5"/>
  <c r="C44" i="5"/>
  <c r="AA43" i="5"/>
  <c r="Y43" i="5"/>
  <c r="F43" i="5"/>
  <c r="C43" i="5"/>
  <c r="AA42" i="5"/>
  <c r="Y42" i="5"/>
  <c r="F42" i="5"/>
  <c r="C42" i="5"/>
  <c r="AA41" i="5"/>
  <c r="Y41" i="5"/>
  <c r="F41" i="5"/>
  <c r="C41" i="5"/>
  <c r="AA40" i="5"/>
  <c r="Y40" i="5"/>
  <c r="F40" i="5"/>
  <c r="C40" i="5"/>
  <c r="AA39" i="5"/>
  <c r="Y39" i="5"/>
  <c r="F39" i="5"/>
  <c r="C39" i="5"/>
  <c r="AA38" i="5"/>
  <c r="Y38" i="5"/>
  <c r="F38" i="5"/>
  <c r="C38" i="5"/>
  <c r="AA37" i="5"/>
  <c r="Y37" i="5"/>
  <c r="F37" i="5"/>
  <c r="C37" i="5"/>
  <c r="AA36" i="5"/>
  <c r="Y36" i="5"/>
  <c r="F36" i="5"/>
  <c r="C36" i="5"/>
  <c r="AA35" i="5"/>
  <c r="Y35" i="5"/>
  <c r="F35" i="5"/>
  <c r="C35" i="5"/>
  <c r="AA34" i="5"/>
  <c r="Y34" i="5"/>
  <c r="F34" i="5"/>
  <c r="C34" i="5"/>
  <c r="AA33" i="5"/>
  <c r="Y33" i="5"/>
  <c r="F33" i="5"/>
  <c r="C33" i="5"/>
  <c r="AA32" i="5"/>
  <c r="Y32" i="5"/>
  <c r="F32" i="5"/>
  <c r="C32" i="5"/>
  <c r="AA31" i="5"/>
  <c r="Y31" i="5"/>
  <c r="F31" i="5"/>
  <c r="C31" i="5"/>
  <c r="AA30" i="5"/>
  <c r="Y30" i="5"/>
  <c r="F30" i="5"/>
  <c r="C30" i="5"/>
  <c r="AA29" i="5"/>
  <c r="Y29" i="5"/>
  <c r="K29" i="5"/>
  <c r="F29" i="5"/>
  <c r="C29" i="5"/>
  <c r="AA28" i="5"/>
  <c r="Y28" i="5"/>
  <c r="K28" i="5"/>
  <c r="F28" i="5"/>
  <c r="C28" i="5"/>
  <c r="AA27" i="5"/>
  <c r="Y27" i="5"/>
  <c r="K27" i="5"/>
  <c r="F27" i="5"/>
  <c r="C27" i="5"/>
  <c r="AA26" i="5"/>
  <c r="Y26" i="5"/>
  <c r="K26" i="5"/>
  <c r="F26" i="5"/>
  <c r="C26" i="5"/>
  <c r="AA25" i="5"/>
  <c r="Y25" i="5"/>
  <c r="K25" i="5"/>
  <c r="F25" i="5"/>
  <c r="C25" i="5"/>
  <c r="AA24" i="5"/>
  <c r="Y24" i="5"/>
  <c r="K24" i="5"/>
  <c r="F24" i="5"/>
  <c r="C24" i="5"/>
  <c r="AA23" i="5"/>
  <c r="Y23" i="5"/>
  <c r="K23" i="5"/>
  <c r="F23" i="5"/>
  <c r="C23" i="5"/>
  <c r="AA22" i="5"/>
  <c r="Y22" i="5"/>
  <c r="K22" i="5"/>
  <c r="F22" i="5"/>
  <c r="C22" i="5"/>
  <c r="AA21" i="5"/>
  <c r="Y21" i="5"/>
  <c r="K21" i="5"/>
  <c r="F21" i="5"/>
  <c r="C21" i="5"/>
  <c r="AA17" i="5"/>
  <c r="N17" i="5"/>
  <c r="F17" i="5"/>
  <c r="B17" i="5"/>
  <c r="F16" i="5"/>
  <c r="Y9" i="5"/>
  <c r="Y8" i="5"/>
  <c r="C5" i="5"/>
  <c r="AG3" i="5"/>
  <c r="AG3" i="4"/>
  <c r="AF16" i="3"/>
  <c r="Y8" i="4" l="1"/>
  <c r="B4" i="10"/>
  <c r="B3" i="10"/>
  <c r="B2" i="10"/>
  <c r="F16" i="3" l="1"/>
  <c r="AA50" i="4"/>
  <c r="Y50" i="4"/>
  <c r="F50" i="4"/>
  <c r="AA49" i="4"/>
  <c r="Y49" i="4"/>
  <c r="F49" i="4"/>
  <c r="AA48" i="4"/>
  <c r="Y48" i="4"/>
  <c r="F48" i="4"/>
  <c r="AA47" i="4"/>
  <c r="Y47" i="4"/>
  <c r="F47" i="4"/>
  <c r="AA46" i="4"/>
  <c r="Y46" i="4"/>
  <c r="F46" i="4"/>
  <c r="AA45" i="4"/>
  <c r="Y45" i="4"/>
  <c r="F45" i="4"/>
  <c r="AA44" i="4"/>
  <c r="Y44" i="4"/>
  <c r="F44" i="4"/>
  <c r="AA43" i="4"/>
  <c r="Y43" i="4"/>
  <c r="F43" i="4"/>
  <c r="AA42" i="4"/>
  <c r="Y42" i="4"/>
  <c r="F42" i="4"/>
  <c r="AA41" i="4"/>
  <c r="Y41" i="4"/>
  <c r="F41" i="4"/>
  <c r="AA40" i="4"/>
  <c r="Y40" i="4"/>
  <c r="F40" i="4"/>
  <c r="AA39" i="4"/>
  <c r="Y39" i="4"/>
  <c r="F39" i="4"/>
  <c r="AA38" i="4"/>
  <c r="Y38" i="4"/>
  <c r="F38" i="4"/>
  <c r="AA37" i="4"/>
  <c r="Y37" i="4"/>
  <c r="F37" i="4"/>
  <c r="AA36" i="4"/>
  <c r="Y36" i="4"/>
  <c r="F36" i="4"/>
  <c r="AA35" i="4"/>
  <c r="Y35" i="4"/>
  <c r="F35" i="4"/>
  <c r="AA34" i="4"/>
  <c r="Y34" i="4"/>
  <c r="F34" i="4"/>
  <c r="AA33" i="4"/>
  <c r="Y33" i="4"/>
  <c r="F33" i="4"/>
  <c r="AA32" i="4"/>
  <c r="Y32" i="4"/>
  <c r="F32" i="4"/>
  <c r="AA31" i="4"/>
  <c r="Y31" i="4"/>
  <c r="F31" i="4"/>
  <c r="AA30" i="4"/>
  <c r="Y30" i="4"/>
  <c r="F30" i="4"/>
  <c r="AA29" i="4"/>
  <c r="Y29" i="4"/>
  <c r="K29" i="4"/>
  <c r="F29" i="4"/>
  <c r="AA28" i="4"/>
  <c r="Y28" i="4"/>
  <c r="K28" i="4"/>
  <c r="F28" i="4"/>
  <c r="AA27" i="4"/>
  <c r="Y27" i="4"/>
  <c r="K27" i="4"/>
  <c r="F27" i="4"/>
  <c r="AA26" i="4"/>
  <c r="Y26" i="4"/>
  <c r="K26" i="4"/>
  <c r="F26" i="4"/>
  <c r="AA25" i="4"/>
  <c r="Y25" i="4"/>
  <c r="K25" i="4"/>
  <c r="F25" i="4"/>
  <c r="AA24" i="4"/>
  <c r="Y24" i="4"/>
  <c r="K24" i="4"/>
  <c r="F24" i="4"/>
  <c r="AA23" i="4"/>
  <c r="Y23" i="4"/>
  <c r="K23" i="4"/>
  <c r="F23" i="4"/>
  <c r="C23" i="4"/>
  <c r="AA22" i="4"/>
  <c r="Y22" i="4"/>
  <c r="K22" i="4"/>
  <c r="F22" i="4"/>
  <c r="C22" i="4"/>
  <c r="AA21" i="4"/>
  <c r="Y21" i="4"/>
  <c r="K21" i="4"/>
  <c r="F21" i="4"/>
  <c r="C21" i="4"/>
  <c r="AA17" i="4"/>
  <c r="N17" i="4"/>
  <c r="F17" i="4"/>
  <c r="B17" i="4"/>
  <c r="F16" i="4"/>
  <c r="Y9" i="4"/>
  <c r="F20" i="3" l="1"/>
  <c r="AC20" i="3"/>
  <c r="AG20" i="3"/>
  <c r="F19" i="3"/>
  <c r="B20" i="3"/>
  <c r="AG51" i="3"/>
  <c r="AG51" i="7" s="1"/>
  <c r="AA51" i="3"/>
  <c r="AA51" i="7" s="1"/>
  <c r="F51" i="3"/>
  <c r="C51" i="3"/>
  <c r="AG50" i="3"/>
  <c r="AG50" i="7" s="1"/>
  <c r="AA50" i="3"/>
  <c r="AA50" i="7" s="1"/>
  <c r="F50" i="3"/>
  <c r="C50" i="3"/>
  <c r="C47" i="3"/>
  <c r="F47" i="3"/>
  <c r="AA47" i="3"/>
  <c r="AA47" i="7" s="1"/>
  <c r="AG47" i="3"/>
  <c r="AG47" i="7" s="1"/>
  <c r="C48" i="3"/>
  <c r="F48" i="3"/>
  <c r="AA48" i="3"/>
  <c r="AA48" i="7" s="1"/>
  <c r="AG48" i="3"/>
  <c r="AG48" i="7" s="1"/>
  <c r="C49" i="3"/>
  <c r="F49" i="3"/>
  <c r="AA49" i="3"/>
  <c r="AA49" i="7" s="1"/>
  <c r="AG49" i="3"/>
  <c r="AG49" i="7" s="1"/>
  <c r="AO2" i="1"/>
  <c r="AF2" i="1" s="1"/>
  <c r="C46" i="3"/>
  <c r="F46" i="3"/>
  <c r="AA46" i="3"/>
  <c r="AA46" i="7" s="1"/>
  <c r="AG46" i="3"/>
  <c r="AG46" i="7" s="1"/>
  <c r="AO57" i="1"/>
  <c r="AP57" i="1" s="1"/>
  <c r="AC6" i="3"/>
  <c r="Y4" i="3"/>
  <c r="C53" i="3"/>
  <c r="C52" i="3"/>
  <c r="C45" i="3"/>
  <c r="C44" i="3"/>
  <c r="C43" i="3"/>
  <c r="C42" i="3"/>
  <c r="C41" i="3"/>
  <c r="C40" i="3"/>
  <c r="C39" i="3"/>
  <c r="C38" i="3"/>
  <c r="C37" i="3"/>
  <c r="C36" i="3"/>
  <c r="C35" i="3"/>
  <c r="C34" i="3"/>
  <c r="C33" i="3"/>
  <c r="C32" i="3"/>
  <c r="C31" i="3"/>
  <c r="C30" i="3"/>
  <c r="C29" i="3"/>
  <c r="C28" i="3"/>
  <c r="C27" i="3"/>
  <c r="C26" i="3"/>
  <c r="C25" i="3"/>
  <c r="C24" i="3"/>
  <c r="F24" i="3"/>
  <c r="K24" i="3"/>
  <c r="AA24" i="3"/>
  <c r="AA24" i="7" s="1"/>
  <c r="AG24" i="3"/>
  <c r="AG24" i="7" s="1"/>
  <c r="F25" i="3"/>
  <c r="K25" i="3"/>
  <c r="AA25" i="3"/>
  <c r="AA25" i="7" s="1"/>
  <c r="AG25" i="3"/>
  <c r="AG25" i="7" s="1"/>
  <c r="F26" i="3"/>
  <c r="K26" i="3"/>
  <c r="AA26" i="3"/>
  <c r="AA26" i="7" s="1"/>
  <c r="AG26" i="3"/>
  <c r="AG26" i="7" s="1"/>
  <c r="F27" i="3"/>
  <c r="K27" i="3"/>
  <c r="AA27" i="3"/>
  <c r="AA27" i="7" s="1"/>
  <c r="AG27" i="3"/>
  <c r="AG27" i="7" s="1"/>
  <c r="F28" i="3"/>
  <c r="K28" i="3"/>
  <c r="AA28" i="3"/>
  <c r="AA28" i="7" s="1"/>
  <c r="AG28" i="3"/>
  <c r="AG28" i="7" s="1"/>
  <c r="F29" i="3"/>
  <c r="K29" i="3"/>
  <c r="AA29" i="3"/>
  <c r="AA29" i="7" s="1"/>
  <c r="AG29" i="3"/>
  <c r="AG29" i="7" s="1"/>
  <c r="F30" i="3"/>
  <c r="K30" i="3"/>
  <c r="AA30" i="3"/>
  <c r="AA30" i="7" s="1"/>
  <c r="AG30" i="3"/>
  <c r="AG30" i="7" s="1"/>
  <c r="F31" i="3"/>
  <c r="K31" i="3"/>
  <c r="AA31" i="3"/>
  <c r="AA31" i="7" s="1"/>
  <c r="AG31" i="3"/>
  <c r="AG31" i="7" s="1"/>
  <c r="F32" i="3"/>
  <c r="K32" i="3"/>
  <c r="AA32" i="3"/>
  <c r="AA32" i="7" s="1"/>
  <c r="AG32" i="3"/>
  <c r="AG32" i="7" s="1"/>
  <c r="F33" i="3"/>
  <c r="AA33" i="3"/>
  <c r="AA33" i="7" s="1"/>
  <c r="AG33" i="3"/>
  <c r="AG33" i="7" s="1"/>
  <c r="F34" i="3"/>
  <c r="AA34" i="3"/>
  <c r="AA34" i="7" s="1"/>
  <c r="AG34" i="3"/>
  <c r="AG34" i="7" s="1"/>
  <c r="F35" i="3"/>
  <c r="AA35" i="3"/>
  <c r="AA35" i="7" s="1"/>
  <c r="AG35" i="3"/>
  <c r="AG35" i="7" s="1"/>
  <c r="F36" i="3"/>
  <c r="AA36" i="3"/>
  <c r="AA36" i="7" s="1"/>
  <c r="AG36" i="3"/>
  <c r="AG36" i="7" s="1"/>
  <c r="F37" i="3"/>
  <c r="AA37" i="3"/>
  <c r="AA37" i="7" s="1"/>
  <c r="AG37" i="3"/>
  <c r="AG37" i="7" s="1"/>
  <c r="F38" i="3"/>
  <c r="AA38" i="3"/>
  <c r="AA38" i="7" s="1"/>
  <c r="AG38" i="3"/>
  <c r="AG38" i="7" s="1"/>
  <c r="F39" i="3"/>
  <c r="AA39" i="3"/>
  <c r="AA39" i="7" s="1"/>
  <c r="AG39" i="3"/>
  <c r="AG39" i="7" s="1"/>
  <c r="F40" i="3"/>
  <c r="AA40" i="3"/>
  <c r="AA40" i="7" s="1"/>
  <c r="AG40" i="3"/>
  <c r="AG40" i="7" s="1"/>
  <c r="F41" i="3"/>
  <c r="AA41" i="3"/>
  <c r="AA41" i="7" s="1"/>
  <c r="AG41" i="3"/>
  <c r="AG41" i="7" s="1"/>
  <c r="F42" i="3"/>
  <c r="AA42" i="3"/>
  <c r="AA42" i="7" s="1"/>
  <c r="F43" i="3"/>
  <c r="AA43" i="3"/>
  <c r="AA43" i="7" s="1"/>
  <c r="AG43" i="3"/>
  <c r="AG43" i="7" s="1"/>
  <c r="F44" i="3"/>
  <c r="AA44" i="3"/>
  <c r="AA44" i="7" s="1"/>
  <c r="AG44" i="3"/>
  <c r="AG44" i="7" s="1"/>
  <c r="F45" i="3"/>
  <c r="AA45" i="3"/>
  <c r="AA45" i="7" s="1"/>
  <c r="AG45" i="3"/>
  <c r="AG45" i="7" s="1"/>
  <c r="F52" i="3"/>
  <c r="AA52" i="3"/>
  <c r="AA52" i="7" s="1"/>
  <c r="AG52" i="3"/>
  <c r="AG52" i="7" s="1"/>
  <c r="F53" i="3"/>
  <c r="AA53" i="3"/>
  <c r="AA53" i="7" s="1"/>
  <c r="AG53" i="3"/>
  <c r="AG53" i="7" s="1"/>
  <c r="B54" i="3"/>
  <c r="AI26" i="8"/>
  <c r="AI24" i="8"/>
  <c r="AI25" i="8"/>
  <c r="B11" i="3"/>
  <c r="AI33" i="3" l="1"/>
  <c r="AI33" i="7" s="1"/>
  <c r="AI33" i="8"/>
  <c r="AI29" i="3"/>
  <c r="AI29" i="7" s="1"/>
  <c r="AI29" i="8"/>
  <c r="AI35" i="3"/>
  <c r="AI35" i="7" s="1"/>
  <c r="AI35" i="8"/>
  <c r="AI41" i="3"/>
  <c r="AI41" i="7" s="1"/>
  <c r="AI41" i="8"/>
  <c r="AI46" i="3"/>
  <c r="AI46" i="7" s="1"/>
  <c r="AI46" i="8"/>
  <c r="AI48" i="3"/>
  <c r="AI48" i="7" s="1"/>
  <c r="AI48" i="8"/>
  <c r="AI30" i="3"/>
  <c r="AI30" i="7" s="1"/>
  <c r="AI30" i="8"/>
  <c r="AI36" i="3"/>
  <c r="AI36" i="7" s="1"/>
  <c r="AI36" i="8"/>
  <c r="AI42" i="3"/>
  <c r="AI42" i="7" s="1"/>
  <c r="AI42" i="8"/>
  <c r="AI50" i="8"/>
  <c r="AI47" i="3"/>
  <c r="AI47" i="7" s="1"/>
  <c r="AI47" i="8"/>
  <c r="AI31" i="3"/>
  <c r="AI31" i="7" s="1"/>
  <c r="AI31" i="8"/>
  <c r="AI43" i="3"/>
  <c r="AI43" i="7" s="1"/>
  <c r="AI43" i="8"/>
  <c r="AI37" i="3"/>
  <c r="AI37" i="7" s="1"/>
  <c r="AI37" i="8"/>
  <c r="AI32" i="3"/>
  <c r="AI32" i="7" s="1"/>
  <c r="AI32" i="8"/>
  <c r="AI51" i="8"/>
  <c r="AI52" i="3"/>
  <c r="AI52" i="7" s="1"/>
  <c r="AI52" i="8"/>
  <c r="AI44" i="3"/>
  <c r="AI44" i="7" s="1"/>
  <c r="AI44" i="8"/>
  <c r="AI38" i="3"/>
  <c r="AI38" i="7" s="1"/>
  <c r="AI38" i="8"/>
  <c r="AI27" i="3"/>
  <c r="AI27" i="7" s="1"/>
  <c r="AI27" i="8"/>
  <c r="AI39" i="3"/>
  <c r="AI39" i="7" s="1"/>
  <c r="AI39" i="8"/>
  <c r="AI28" i="3"/>
  <c r="AI28" i="7" s="1"/>
  <c r="AI28" i="8"/>
  <c r="AI34" i="3"/>
  <c r="AI34" i="7" s="1"/>
  <c r="AI34" i="8"/>
  <c r="AI40" i="3"/>
  <c r="AI40" i="7" s="1"/>
  <c r="AI40" i="8"/>
  <c r="AI53" i="3"/>
  <c r="AI53" i="7" s="1"/>
  <c r="AI53" i="8"/>
  <c r="AI45" i="3"/>
  <c r="AI45" i="7" s="1"/>
  <c r="AI45" i="8"/>
  <c r="AI49" i="8"/>
  <c r="AF1" i="7"/>
  <c r="AF1" i="8"/>
  <c r="AI26" i="3"/>
  <c r="AI26" i="7" s="1"/>
  <c r="AI25" i="3"/>
  <c r="AI25" i="7" s="1"/>
  <c r="AI24" i="3"/>
  <c r="AI24" i="7" s="1"/>
  <c r="Y7" i="5"/>
  <c r="Y7" i="11"/>
  <c r="AF1" i="3"/>
  <c r="Y7" i="4"/>
  <c r="AI50" i="3"/>
  <c r="AI50" i="7" s="1"/>
  <c r="AI49" i="3"/>
  <c r="AI49" i="7" s="1"/>
  <c r="AI51" i="3"/>
  <c r="AI51" i="7" s="1"/>
  <c r="B11" i="1" l="1"/>
  <c r="B8" i="8" l="1"/>
  <c r="B12" i="1"/>
  <c r="F12" i="1" s="1"/>
  <c r="B8" i="3"/>
  <c r="B8" i="7"/>
  <c r="AI54" i="8"/>
  <c r="F11" i="1"/>
  <c r="K11" i="1" l="1"/>
  <c r="B9" i="7"/>
  <c r="B9" i="8"/>
  <c r="F11" i="7"/>
  <c r="F11" i="8"/>
  <c r="F8" i="7"/>
  <c r="F8" i="8"/>
  <c r="Y10" i="4"/>
  <c r="AI54" i="7"/>
  <c r="AI54" i="3"/>
  <c r="B13" i="1"/>
  <c r="B10" i="8" s="1"/>
  <c r="B9" i="3"/>
  <c r="B7" i="1"/>
  <c r="B4" i="8" s="1"/>
  <c r="F11" i="3"/>
  <c r="F8" i="3"/>
  <c r="F13" i="1" l="1"/>
  <c r="J8" i="7"/>
  <c r="J8" i="8"/>
  <c r="B4" i="3"/>
  <c r="B4" i="7"/>
  <c r="B10" i="3"/>
  <c r="B10" i="7"/>
  <c r="J8" i="3"/>
  <c r="K12" i="1" l="1"/>
  <c r="K13" i="1"/>
  <c r="F9" i="7"/>
  <c r="F9" i="8"/>
  <c r="F9" i="3"/>
  <c r="J9" i="8" l="1"/>
  <c r="K14" i="1"/>
  <c r="J9" i="3"/>
  <c r="J9" i="7"/>
  <c r="F10" i="7"/>
  <c r="F10" i="8"/>
  <c r="F10" i="3"/>
  <c r="J10" i="7" l="1"/>
  <c r="J10" i="8"/>
  <c r="J10" i="3"/>
  <c r="J11" i="7" l="1"/>
  <c r="H4" i="7" s="1"/>
  <c r="N4" i="7" s="1"/>
  <c r="J11" i="8"/>
  <c r="H4" i="8" s="1"/>
  <c r="N4" i="8" s="1"/>
  <c r="J11" i="3"/>
  <c r="H4" i="3" s="1"/>
  <c r="N4" i="3" s="1"/>
  <c r="H7" i="1"/>
  <c r="N7" i="1" s="1"/>
  <c r="B1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V7" authorId="0" shapeId="0" xr:uid="{15BD8878-DF5D-4AFC-A08A-D83A2492DEF3}">
      <text>
        <r>
          <rPr>
            <b/>
            <sz val="9"/>
            <color indexed="81"/>
            <rFont val="MS P ゴシック"/>
            <family val="3"/>
            <charset val="128"/>
          </rPr>
          <t>数字3桁又は4桁で入力して下さい。
入力　　　標記
 108　→　0108
5028　→　5028</t>
        </r>
      </text>
    </comment>
    <comment ref="AC10" authorId="0" shapeId="0" xr:uid="{FA15DAF7-5CBB-4FC6-915A-99C74C22219F}">
      <text>
        <r>
          <rPr>
            <b/>
            <sz val="9"/>
            <color indexed="10"/>
            <rFont val="MS P ゴシック"/>
            <family val="3"/>
            <charset val="128"/>
          </rPr>
          <t xml:space="preserve">入力必須項目です。
</t>
        </r>
        <r>
          <rPr>
            <b/>
            <sz val="9"/>
            <color indexed="39"/>
            <rFont val="MS P ゴシック"/>
            <family val="3"/>
            <charset val="128"/>
          </rPr>
          <t>数字で13桁入れて下さい。
「Ｔ」は不要です入力必須
未入力の場合、消費税は計算されません.</t>
        </r>
        <r>
          <rPr>
            <b/>
            <sz val="9"/>
            <color indexed="10"/>
            <rFont val="MS P ゴシック"/>
            <family val="3"/>
            <charset val="128"/>
          </rPr>
          <t xml:space="preserve">
</t>
        </r>
      </text>
    </comment>
    <comment ref="K14" authorId="0" shapeId="0" xr:uid="{5FC3458A-B23C-4871-B6BE-AF56C3D3A9C1}">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２種類までに</t>
        </r>
        <r>
          <rPr>
            <b/>
            <sz val="9"/>
            <color indexed="81"/>
            <rFont val="MS P ゴシック"/>
            <family val="3"/>
            <charset val="128"/>
          </rPr>
          <t>変更して下さい。</t>
        </r>
      </text>
    </comment>
    <comment ref="V20" authorId="0" shapeId="0" xr:uid="{72C6150E-49EB-4961-83B4-2758F1072E7A}">
      <text>
        <r>
          <rPr>
            <sz val="9"/>
            <color indexed="81"/>
            <rFont val="MS P ゴシック"/>
            <family val="3"/>
            <charset val="128"/>
          </rPr>
          <t>組合員様は、選択して下さい。一般のお取引様は、完納のままで構いません。</t>
        </r>
      </text>
    </comment>
    <comment ref="P24" authorId="0" shapeId="0" xr:uid="{B16D8C1F-C7FB-4F69-9075-7604C2BB4A06}">
      <text>
        <r>
          <rPr>
            <b/>
            <sz val="9"/>
            <color indexed="81"/>
            <rFont val="MS P ゴシック"/>
            <family val="3"/>
            <charset val="128"/>
          </rPr>
          <t xml:space="preserve">出庫日又は出荷日を入力して下さい。
出庫伝票等（①②③）に反映します。
未入力の場合は、納品日が出庫日に入ります
</t>
        </r>
      </text>
    </comment>
    <comment ref="AC24" authorId="0" shapeId="0" xr:uid="{7ABA13E0-64B6-4857-A2E9-71BCA187E8BF}">
      <text>
        <r>
          <rPr>
            <sz val="9"/>
            <color indexed="81"/>
            <rFont val="MS P ゴシック"/>
            <family val="3"/>
            <charset val="128"/>
          </rPr>
          <t>わからない場合は、入力しないで下さい。</t>
        </r>
      </text>
    </comment>
    <comment ref="AG24" authorId="0" shapeId="0" xr:uid="{CA1040F9-E2DA-48DD-8DFA-D303527B67C3}">
      <text>
        <r>
          <rPr>
            <b/>
            <sz val="9"/>
            <color indexed="81"/>
            <rFont val="MS P ゴシック"/>
            <family val="3"/>
            <charset val="128"/>
          </rPr>
          <t>わからない場合は入力しないで下さい。</t>
        </r>
      </text>
    </comment>
    <comment ref="C26" authorId="0" shapeId="0" xr:uid="{A9E51BB9-D370-4581-B573-AB3E6BFE7062}">
      <text>
        <r>
          <rPr>
            <sz val="9"/>
            <color indexed="81"/>
            <rFont val="MS P ゴシック"/>
            <family val="3"/>
            <charset val="128"/>
          </rPr>
          <t>納品日の基本は、全行同じ日です。
1ヵ月分まとめて記載する場合は〇月分と入力して下さい。
運賃などの経費は最後の行に記載する</t>
        </r>
      </text>
    </comment>
    <comment ref="X26" authorId="0" shapeId="0" xr:uid="{7CB005B8-E32C-42E4-AB50-BC1923D50003}">
      <text>
        <r>
          <rPr>
            <b/>
            <sz val="9"/>
            <color indexed="81"/>
            <rFont val="MS P ゴシック"/>
            <family val="3"/>
            <charset val="128"/>
          </rPr>
          <t>整数以外の数値を入力した場合は、小数点第２位を四捨五入し下１桁までを表示します。</t>
        </r>
      </text>
    </comment>
    <comment ref="AC26" authorId="0" shapeId="0" xr:uid="{0F16E06D-C67C-49CF-9609-A34BD3BA643C}">
      <text>
        <r>
          <rPr>
            <b/>
            <sz val="9"/>
            <color indexed="81"/>
            <rFont val="MS P ゴシック"/>
            <family val="3"/>
            <charset val="128"/>
          </rPr>
          <t>小数点第３位以下は表示されません。
整数以外の数値を入力した場合は、小数点第３位を四捨五入し下２桁までを表示します。</t>
        </r>
      </text>
    </comment>
    <comment ref="AI26" authorId="0" shapeId="0" xr:uid="{CFB0F4FF-AF1E-4BAF-A8A4-BCF88BEEC742}">
      <text>
        <r>
          <rPr>
            <b/>
            <sz val="9"/>
            <color indexed="81"/>
            <rFont val="MS P ゴシック"/>
            <family val="3"/>
            <charset val="128"/>
          </rPr>
          <t>小数点以下が発生する場合は、
下1桁を四捨五入して整数にします。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V7" authorId="0" shapeId="0" xr:uid="{4F166E96-A74C-478D-AAB9-586BE4A0600A}">
      <text>
        <r>
          <rPr>
            <b/>
            <sz val="9"/>
            <color indexed="81"/>
            <rFont val="MS P ゴシック"/>
            <family val="3"/>
            <charset val="128"/>
          </rPr>
          <t>数字3桁又は4桁で入力して下さい。
入力　　　標記
 108　→　0108
5028　→　5028</t>
        </r>
      </text>
    </comment>
    <comment ref="AC10" authorId="0" shapeId="0" xr:uid="{C3618DE8-83B7-47A7-8C5D-E72F416D1E15}">
      <text>
        <r>
          <rPr>
            <b/>
            <sz val="9"/>
            <color indexed="10"/>
            <rFont val="MS P ゴシック"/>
            <family val="3"/>
            <charset val="128"/>
          </rPr>
          <t xml:space="preserve">入力必須項目です。
</t>
        </r>
        <r>
          <rPr>
            <b/>
            <sz val="9"/>
            <color indexed="39"/>
            <rFont val="MS P ゴシック"/>
            <family val="3"/>
            <charset val="128"/>
          </rPr>
          <t>数字で13桁入れて下さい。
「Ｔ」は不要です入力必須
未入力の場合、消費税は計算されません.</t>
        </r>
        <r>
          <rPr>
            <b/>
            <sz val="9"/>
            <color indexed="10"/>
            <rFont val="MS P ゴシック"/>
            <family val="3"/>
            <charset val="128"/>
          </rPr>
          <t xml:space="preserve">
</t>
        </r>
      </text>
    </comment>
    <comment ref="K14" authorId="0" shapeId="0" xr:uid="{E5923DE0-CC5A-46EF-96BF-AA65F4C9253D}">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２種類までに</t>
        </r>
        <r>
          <rPr>
            <b/>
            <sz val="9"/>
            <color indexed="81"/>
            <rFont val="MS P ゴシック"/>
            <family val="3"/>
            <charset val="128"/>
          </rPr>
          <t>変更して下さい。</t>
        </r>
      </text>
    </comment>
    <comment ref="V20" authorId="0" shapeId="0" xr:uid="{4B05E106-9C90-4A98-80D1-A3B3183CA8B5}">
      <text>
        <r>
          <rPr>
            <sz val="9"/>
            <color indexed="81"/>
            <rFont val="MS P ゴシック"/>
            <family val="3"/>
            <charset val="128"/>
          </rPr>
          <t>組合員様は、選択して下さい。一般のお取引様は、完納のままで構いません。</t>
        </r>
      </text>
    </comment>
    <comment ref="P24" authorId="0" shapeId="0" xr:uid="{BEAAA11B-DFAB-48AC-B33B-87AE5DFC82A5}">
      <text>
        <r>
          <rPr>
            <b/>
            <sz val="9"/>
            <color indexed="81"/>
            <rFont val="MS P ゴシック"/>
            <family val="3"/>
            <charset val="128"/>
          </rPr>
          <t xml:space="preserve">出庫日又は出荷日を入力して下さい。
出庫伝票等（①②③）に反映します。
未入力の場合は、納品日が出庫日に入ります
</t>
        </r>
      </text>
    </comment>
    <comment ref="AC24" authorId="0" shapeId="0" xr:uid="{69ECE58A-6E7E-4573-B454-7EF181CEB7E9}">
      <text>
        <r>
          <rPr>
            <sz val="9"/>
            <color indexed="81"/>
            <rFont val="MS P ゴシック"/>
            <family val="3"/>
            <charset val="128"/>
          </rPr>
          <t>わからない場合は、入力しないで下さい。</t>
        </r>
      </text>
    </comment>
    <comment ref="AG24" authorId="0" shapeId="0" xr:uid="{B2343845-D82E-40A6-8401-73B2DFB0722E}">
      <text>
        <r>
          <rPr>
            <b/>
            <sz val="9"/>
            <color indexed="81"/>
            <rFont val="MS P ゴシック"/>
            <family val="3"/>
            <charset val="128"/>
          </rPr>
          <t>わからない場合は入力しないで下さい。</t>
        </r>
      </text>
    </comment>
    <comment ref="C26" authorId="0" shapeId="0" xr:uid="{69C201E9-09D8-47D3-94E2-EE2068331848}">
      <text>
        <r>
          <rPr>
            <sz val="9"/>
            <color indexed="81"/>
            <rFont val="MS P ゴシック"/>
            <family val="3"/>
            <charset val="128"/>
          </rPr>
          <t>納品日の基本は、全行同じ日です。
1ヵ月分まとめて記載する場合は〇月分と入力して下さい。
運賃などの経費は最後の行に記載する</t>
        </r>
      </text>
    </comment>
    <comment ref="X26" authorId="0" shapeId="0" xr:uid="{94EDD7C9-2CD8-47B4-BC2C-ED62A83869D8}">
      <text>
        <r>
          <rPr>
            <b/>
            <sz val="9"/>
            <color indexed="81"/>
            <rFont val="MS P ゴシック"/>
            <family val="3"/>
            <charset val="128"/>
          </rPr>
          <t>整数以外の数値を入力した場合は、小数点第２位を四捨五入し下１桁までを表示します。</t>
        </r>
      </text>
    </comment>
    <comment ref="AC26" authorId="0" shapeId="0" xr:uid="{04E98D81-FF50-4097-91E0-F4A68727B8E6}">
      <text>
        <r>
          <rPr>
            <b/>
            <sz val="9"/>
            <color indexed="81"/>
            <rFont val="MS P ゴシック"/>
            <family val="3"/>
            <charset val="128"/>
          </rPr>
          <t>小数点第３位以下は表示されません。
整数以外の数値を入力した場合は、小数点第３位を四捨五入し下２桁までを表示します。</t>
        </r>
      </text>
    </comment>
    <comment ref="AI26" authorId="0" shapeId="0" xr:uid="{D6BE4C8C-5D69-489D-BD92-AF727EEE9E6E}">
      <text>
        <r>
          <rPr>
            <b/>
            <sz val="9"/>
            <color indexed="81"/>
            <rFont val="MS P ゴシック"/>
            <family val="3"/>
            <charset val="128"/>
          </rPr>
          <t>小数点以下が発生する場合は、
下1桁を四捨五入して整数にします。</t>
        </r>
      </text>
    </comment>
    <comment ref="C29" authorId="0" shapeId="0" xr:uid="{FD7F32AE-7566-442C-96D4-77A6B785EB59}">
      <text>
        <r>
          <rPr>
            <sz val="9"/>
            <color indexed="81"/>
            <rFont val="MS P ゴシック"/>
            <family val="3"/>
            <charset val="128"/>
          </rPr>
          <t>納品日は必須項目ですが内訳明細として使用する場合は納品日欄にスペースを入力して下さい。</t>
        </r>
      </text>
    </comment>
    <comment ref="AC29" authorId="0" shapeId="0" xr:uid="{E28A386F-5478-42E8-AA78-FC3BD220A956}">
      <text>
        <r>
          <rPr>
            <sz val="9"/>
            <color indexed="81"/>
            <rFont val="MS P ゴシック"/>
            <family val="3"/>
            <charset val="128"/>
          </rPr>
          <t>明細で金額が入力出来ない場合は、
単価を０と入力して下さい。
０と表示はされませんが問題ありません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AC10" authorId="0" shapeId="0" xr:uid="{1E74EB97-4486-4CFA-AD8D-C2BEE17957AB}">
      <text>
        <r>
          <rPr>
            <b/>
            <sz val="9"/>
            <color indexed="10"/>
            <rFont val="MS P ゴシック"/>
            <family val="3"/>
            <charset val="128"/>
          </rPr>
          <t xml:space="preserve">入力必須項目です。
</t>
        </r>
        <r>
          <rPr>
            <b/>
            <sz val="9"/>
            <color indexed="39"/>
            <rFont val="MS P ゴシック"/>
            <family val="3"/>
            <charset val="128"/>
          </rPr>
          <t>数字で13桁入れて下さい。
「Ｔ」は不要です入力必須
未入力の場合、消費税は計算されません.</t>
        </r>
        <r>
          <rPr>
            <b/>
            <sz val="9"/>
            <color indexed="10"/>
            <rFont val="MS P ゴシック"/>
            <family val="3"/>
            <charset val="128"/>
          </rPr>
          <t xml:space="preserve">
</t>
        </r>
      </text>
    </comment>
    <comment ref="K14" authorId="0" shapeId="0" xr:uid="{8FE640F8-AD51-4D3C-90B9-A4594A2E118F}">
      <text>
        <r>
          <rPr>
            <b/>
            <sz val="9"/>
            <color indexed="39"/>
            <rFont val="MS P ゴシック"/>
            <family val="3"/>
            <charset val="128"/>
          </rPr>
          <t>税率見直と表示された場合</t>
        </r>
        <r>
          <rPr>
            <b/>
            <sz val="9"/>
            <color indexed="81"/>
            <rFont val="MS P ゴシック"/>
            <family val="3"/>
            <charset val="128"/>
          </rPr>
          <t xml:space="preserve">
消費税率の種類が</t>
        </r>
        <r>
          <rPr>
            <b/>
            <sz val="9"/>
            <color indexed="10"/>
            <rFont val="MS P ゴシック"/>
            <family val="3"/>
            <charset val="128"/>
          </rPr>
          <t>3種類以上</t>
        </r>
        <r>
          <rPr>
            <b/>
            <sz val="9"/>
            <color indexed="81"/>
            <rFont val="MS P ゴシック"/>
            <family val="3"/>
            <charset val="128"/>
          </rPr>
          <t>の時です。
明細の消費税率を確認し税率を</t>
        </r>
        <r>
          <rPr>
            <b/>
            <sz val="9"/>
            <color indexed="10"/>
            <rFont val="MS P ゴシック"/>
            <family val="3"/>
            <charset val="128"/>
          </rPr>
          <t>２種類までに</t>
        </r>
        <r>
          <rPr>
            <b/>
            <sz val="9"/>
            <color indexed="81"/>
            <rFont val="MS P ゴシック"/>
            <family val="3"/>
            <charset val="128"/>
          </rPr>
          <t>変更して下さい。</t>
        </r>
      </text>
    </comment>
    <comment ref="P24" authorId="0" shapeId="0" xr:uid="{33519D89-CC08-45E3-B707-B6A9A3410F75}">
      <text>
        <r>
          <rPr>
            <b/>
            <sz val="9"/>
            <color indexed="81"/>
            <rFont val="MS P ゴシック"/>
            <family val="3"/>
            <charset val="128"/>
          </rPr>
          <t xml:space="preserve">出庫日又は出荷日を入力して下さい。
出庫伝票等（①②③）に反映します。
未入力の場合は、納品日が出庫日に入ります
</t>
        </r>
      </text>
    </comment>
    <comment ref="AC24" authorId="0" shapeId="0" xr:uid="{C80F8AC7-51C2-4515-A024-39C68098BE99}">
      <text>
        <r>
          <rPr>
            <b/>
            <sz val="9"/>
            <color indexed="81"/>
            <rFont val="MS P ゴシック"/>
            <family val="3"/>
            <charset val="128"/>
          </rPr>
          <t>わからない場合は、入力しないで下さい。</t>
        </r>
      </text>
    </comment>
    <comment ref="AG24" authorId="0" shapeId="0" xr:uid="{433BC927-9F91-4024-8CE3-C8E5E12C731E}">
      <text>
        <r>
          <rPr>
            <b/>
            <sz val="9"/>
            <color indexed="81"/>
            <rFont val="MS P ゴシック"/>
            <family val="3"/>
            <charset val="128"/>
          </rPr>
          <t>わからない場合は入力しないで下さい。</t>
        </r>
      </text>
    </comment>
    <comment ref="C26" authorId="0" shapeId="0" xr:uid="{4CE7037A-7508-485A-9389-B0DCE6EDD662}">
      <text>
        <r>
          <rPr>
            <sz val="9"/>
            <color indexed="81"/>
            <rFont val="MS P ゴシック"/>
            <family val="3"/>
            <charset val="128"/>
          </rPr>
          <t>納品日の基本は、全行同じ日です。
1ヵ月分まとめて記載する場合は〇月分と入力して下さい。
運賃などの経費は最後の行に記載する</t>
        </r>
      </text>
    </comment>
    <comment ref="X26" authorId="0" shapeId="0" xr:uid="{EE7154DB-BAF6-4410-BBE3-FC10DC8A2D0B}">
      <text>
        <r>
          <rPr>
            <b/>
            <sz val="9"/>
            <color indexed="81"/>
            <rFont val="MS P ゴシック"/>
            <family val="3"/>
            <charset val="128"/>
          </rPr>
          <t>整数以外の数値を入力した場合は、小数点第２位を四捨五入し下１桁までを表示します。</t>
        </r>
      </text>
    </comment>
    <comment ref="AC26" authorId="0" shapeId="0" xr:uid="{B37ECE54-5E15-40E5-9643-F666699D86EA}">
      <text>
        <r>
          <rPr>
            <b/>
            <sz val="9"/>
            <color indexed="81"/>
            <rFont val="MS P ゴシック"/>
            <family val="3"/>
            <charset val="128"/>
          </rPr>
          <t>小数点第３位以下は表示されません。
整数以外の数値を入力した場合は、小数点第３位を四捨五入し下２桁までを表示します。</t>
        </r>
      </text>
    </comment>
    <comment ref="AI26" authorId="0" shapeId="0" xr:uid="{2DC17435-9F53-473D-A8BD-90FF6075310D}">
      <text>
        <r>
          <rPr>
            <b/>
            <sz val="9"/>
            <color indexed="81"/>
            <rFont val="MS P ゴシック"/>
            <family val="3"/>
            <charset val="128"/>
          </rPr>
          <t>小数点以下が発生する場合は、
下1桁を四捨五入して整数にします。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panekyo</author>
  </authors>
  <commentList>
    <comment ref="Y8" authorId="0" shapeId="0" xr:uid="{D97F1E68-852F-4A91-AC31-1AAA4CD819CE}">
      <text>
        <r>
          <rPr>
            <b/>
            <sz val="9"/>
            <color indexed="81"/>
            <rFont val="MS P ゴシック"/>
            <family val="3"/>
            <charset val="128"/>
          </rPr>
          <t>入力シートの【印刷日を発行日にする】に✔を入れると発行日はこのシートを印刷する日になります。
✔を入れないと出荷日になります。</t>
        </r>
      </text>
    </comment>
  </commentList>
</comments>
</file>

<file path=xl/sharedStrings.xml><?xml version="1.0" encoding="utf-8"?>
<sst xmlns="http://schemas.openxmlformats.org/spreadsheetml/2006/main" count="445" uniqueCount="127">
  <si>
    <t>請求日</t>
  </si>
  <si>
    <t>請求者名</t>
  </si>
  <si>
    <t>数量</t>
  </si>
  <si>
    <t>単位</t>
  </si>
  <si>
    <t>単価</t>
  </si>
  <si>
    <t>No</t>
    <phoneticPr fontId="2"/>
  </si>
  <si>
    <t>税率</t>
    <rPh sb="0" eb="2">
      <t>ゼイリツ</t>
    </rPh>
    <phoneticPr fontId="2"/>
  </si>
  <si>
    <t>請求者CD</t>
    <phoneticPr fontId="2"/>
  </si>
  <si>
    <t>消費税</t>
    <rPh sb="0" eb="3">
      <t>ショウヒゼイ</t>
    </rPh>
    <phoneticPr fontId="2"/>
  </si>
  <si>
    <t>消費税額</t>
    <rPh sb="0" eb="3">
      <t>ショウヒゼイ</t>
    </rPh>
    <rPh sb="3" eb="4">
      <t>ガク</t>
    </rPh>
    <phoneticPr fontId="2"/>
  </si>
  <si>
    <t>当月請求金額（税込）</t>
    <rPh sb="0" eb="2">
      <t>トウゲツ</t>
    </rPh>
    <rPh sb="2" eb="6">
      <t>セイキュウキンガク</t>
    </rPh>
    <rPh sb="7" eb="9">
      <t>ゼイコ</t>
    </rPh>
    <phoneticPr fontId="2"/>
  </si>
  <si>
    <t>伝票No</t>
    <rPh sb="0" eb="2">
      <t>デンピョウ</t>
    </rPh>
    <phoneticPr fontId="2"/>
  </si>
  <si>
    <t>合計</t>
    <rPh sb="0" eb="2">
      <t>ゴウケイ</t>
    </rPh>
    <phoneticPr fontId="2"/>
  </si>
  <si>
    <t>郵便番号</t>
    <rPh sb="0" eb="2">
      <t>ユウビン</t>
    </rPh>
    <rPh sb="2" eb="4">
      <t>バンゴウ</t>
    </rPh>
    <phoneticPr fontId="2"/>
  </si>
  <si>
    <t>住　　所</t>
    <rPh sb="0" eb="1">
      <t>ジュウ</t>
    </rPh>
    <rPh sb="3" eb="4">
      <t>ショ</t>
    </rPh>
    <phoneticPr fontId="2"/>
  </si>
  <si>
    <t>請求者情報</t>
    <rPh sb="0" eb="2">
      <t>セイキュウ</t>
    </rPh>
    <rPh sb="2" eb="3">
      <t>シャ</t>
    </rPh>
    <rPh sb="3" eb="5">
      <t>ジョウホウ</t>
    </rPh>
    <phoneticPr fontId="2"/>
  </si>
  <si>
    <t>当月納品金額</t>
    <rPh sb="0" eb="2">
      <t>トウゲツ</t>
    </rPh>
    <rPh sb="2" eb="4">
      <t>ノウヒン</t>
    </rPh>
    <rPh sb="4" eb="6">
      <t>キンガク</t>
    </rPh>
    <phoneticPr fontId="2"/>
  </si>
  <si>
    <t>納品日</t>
    <rPh sb="0" eb="2">
      <t>ノウヒン</t>
    </rPh>
    <phoneticPr fontId="2"/>
  </si>
  <si>
    <t>品名</t>
    <rPh sb="0" eb="2">
      <t>ヒンメイ</t>
    </rPh>
    <phoneticPr fontId="2"/>
  </si>
  <si>
    <t>金額(税抜)</t>
    <rPh sb="3" eb="5">
      <t>ゼイヌ</t>
    </rPh>
    <phoneticPr fontId="2"/>
  </si>
  <si>
    <t>納品金額</t>
    <rPh sb="0" eb="2">
      <t>ノウヒン</t>
    </rPh>
    <rPh sb="2" eb="4">
      <t>キンガク</t>
    </rPh>
    <phoneticPr fontId="2"/>
  </si>
  <si>
    <t>発注金額</t>
    <rPh sb="0" eb="1">
      <t>ハツ</t>
    </rPh>
    <rPh sb="2" eb="4">
      <t>キンガク</t>
    </rPh>
    <phoneticPr fontId="2"/>
  </si>
  <si>
    <t>納品先　物件情報（パネ協からの発注情報）</t>
    <rPh sb="0" eb="2">
      <t>ノウヒン</t>
    </rPh>
    <rPh sb="2" eb="3">
      <t>サキ</t>
    </rPh>
    <rPh sb="4" eb="6">
      <t>ブッケン</t>
    </rPh>
    <rPh sb="6" eb="8">
      <t>ジョウホウ</t>
    </rPh>
    <rPh sb="11" eb="12">
      <t>キョウ</t>
    </rPh>
    <rPh sb="15" eb="17">
      <t>ハッチュウ</t>
    </rPh>
    <rPh sb="17" eb="19">
      <t>ジョウホウ</t>
    </rPh>
    <phoneticPr fontId="2"/>
  </si>
  <si>
    <t>発注NO</t>
    <rPh sb="0" eb="2">
      <t>ハッチュウ</t>
    </rPh>
    <phoneticPr fontId="2"/>
  </si>
  <si>
    <t>納品情報</t>
    <rPh sb="0" eb="2">
      <t>ノウヒン</t>
    </rPh>
    <rPh sb="2" eb="4">
      <t>ジョウホウ</t>
    </rPh>
    <phoneticPr fontId="2"/>
  </si>
  <si>
    <t>適格請求書登録番号</t>
    <rPh sb="0" eb="2">
      <t>テキカク</t>
    </rPh>
    <rPh sb="2" eb="5">
      <t>セイキュウショ</t>
    </rPh>
    <rPh sb="5" eb="7">
      <t>トウロク</t>
    </rPh>
    <rPh sb="7" eb="9">
      <t>バンゴウ</t>
    </rPh>
    <phoneticPr fontId="2"/>
  </si>
  <si>
    <t>代表者名</t>
  </si>
  <si>
    <t>納入明細</t>
    <rPh sb="0" eb="2">
      <t>ノウニュウ</t>
    </rPh>
    <rPh sb="2" eb="4">
      <t>メイサイ</t>
    </rPh>
    <phoneticPr fontId="2"/>
  </si>
  <si>
    <t>当月請求（納品）金額　税別情報</t>
    <rPh sb="0" eb="2">
      <t>トウゲツ</t>
    </rPh>
    <rPh sb="2" eb="4">
      <t>セイキュウ</t>
    </rPh>
    <rPh sb="5" eb="7">
      <t>ノウヒン</t>
    </rPh>
    <rPh sb="8" eb="10">
      <t>キンガク</t>
    </rPh>
    <rPh sb="11" eb="13">
      <t>ゼイベツ</t>
    </rPh>
    <rPh sb="13" eb="15">
      <t>ジョウホウ</t>
    </rPh>
    <phoneticPr fontId="2"/>
  </si>
  <si>
    <t>御中</t>
    <rPh sb="0" eb="2">
      <t>オンチュウ</t>
    </rPh>
    <phoneticPr fontId="2"/>
  </si>
  <si>
    <t>現場名称</t>
    <rPh sb="0" eb="2">
      <t>ゲンバ</t>
    </rPh>
    <rPh sb="2" eb="4">
      <t>メイショウ</t>
    </rPh>
    <phoneticPr fontId="2"/>
  </si>
  <si>
    <t>工事コード</t>
    <rPh sb="0" eb="2">
      <t>コウジ</t>
    </rPh>
    <phoneticPr fontId="2"/>
  </si>
  <si>
    <t>GC名</t>
    <rPh sb="2" eb="3">
      <t>メイ</t>
    </rPh>
    <phoneticPr fontId="2"/>
  </si>
  <si>
    <t>Ｇ.Ｃ名称</t>
    <rPh sb="3" eb="5">
      <t>メイショウ</t>
    </rPh>
    <phoneticPr fontId="2"/>
  </si>
  <si>
    <t>出庫伝票（控）①</t>
    <rPh sb="0" eb="2">
      <t>シュッコ</t>
    </rPh>
    <rPh sb="2" eb="4">
      <t>デンピョウ</t>
    </rPh>
    <rPh sb="5" eb="6">
      <t>ヒカ</t>
    </rPh>
    <phoneticPr fontId="2"/>
  </si>
  <si>
    <t>会社名</t>
    <rPh sb="0" eb="2">
      <t>カイシャ</t>
    </rPh>
    <rPh sb="2" eb="3">
      <t>メイ</t>
    </rPh>
    <phoneticPr fontId="2"/>
  </si>
  <si>
    <t>発行日</t>
    <rPh sb="0" eb="3">
      <t>ハッコウビ</t>
    </rPh>
    <phoneticPr fontId="2"/>
  </si>
  <si>
    <t>締め月</t>
    <rPh sb="0" eb="1">
      <t>シ</t>
    </rPh>
    <rPh sb="2" eb="3">
      <t>ツキ</t>
    </rPh>
    <phoneticPr fontId="23"/>
  </si>
  <si>
    <t>出庫案内書②</t>
    <rPh sb="0" eb="2">
      <t>シュッコ</t>
    </rPh>
    <rPh sb="2" eb="4">
      <t>アンナイ</t>
    </rPh>
    <rPh sb="4" eb="5">
      <t>ショ</t>
    </rPh>
    <phoneticPr fontId="2"/>
  </si>
  <si>
    <t>受領印欄</t>
    <rPh sb="0" eb="3">
      <t>ジュリョウイン</t>
    </rPh>
    <rPh sb="3" eb="4">
      <t>ラン</t>
    </rPh>
    <phoneticPr fontId="2"/>
  </si>
  <si>
    <t>○上記の通り納品申し上げます。</t>
    <rPh sb="1" eb="3">
      <t>ジョウキ</t>
    </rPh>
    <rPh sb="4" eb="5">
      <t>トオ</t>
    </rPh>
    <rPh sb="6" eb="8">
      <t>ノウヒン</t>
    </rPh>
    <rPh sb="8" eb="9">
      <t>モウ</t>
    </rPh>
    <rPh sb="10" eb="11">
      <t>ア</t>
    </rPh>
    <phoneticPr fontId="28"/>
  </si>
  <si>
    <t>仕入先管理表⑥</t>
    <rPh sb="0" eb="2">
      <t>シイレ</t>
    </rPh>
    <rPh sb="2" eb="3">
      <t>サキ</t>
    </rPh>
    <rPh sb="3" eb="6">
      <t>カンリヒョウ</t>
    </rPh>
    <phoneticPr fontId="2"/>
  </si>
  <si>
    <t>【使用方法】</t>
    <rPh sb="1" eb="3">
      <t>シヨウ</t>
    </rPh>
    <rPh sb="3" eb="5">
      <t>ホウホウ</t>
    </rPh>
    <phoneticPr fontId="28"/>
  </si>
  <si>
    <t>　　組合員は必須　一般の取引様は[○完納］で構いません。</t>
    <rPh sb="2" eb="5">
      <t>クミアイイン</t>
    </rPh>
    <rPh sb="6" eb="8">
      <t>ヒッス</t>
    </rPh>
    <rPh sb="9" eb="11">
      <t>イッパン</t>
    </rPh>
    <rPh sb="12" eb="15">
      <t>トリヒキサマ</t>
    </rPh>
    <rPh sb="18" eb="20">
      <t>カンノウ</t>
    </rPh>
    <rPh sb="22" eb="23">
      <t>カマ</t>
    </rPh>
    <phoneticPr fontId="2"/>
  </si>
  <si>
    <t>１．背景が水色の部分が入力できます</t>
    <rPh sb="2" eb="4">
      <t>ハイケイ</t>
    </rPh>
    <rPh sb="5" eb="7">
      <t>ミズイロ</t>
    </rPh>
    <rPh sb="8" eb="10">
      <t>ブブン</t>
    </rPh>
    <rPh sb="11" eb="13">
      <t>ニュウリョク</t>
    </rPh>
    <phoneticPr fontId="28"/>
  </si>
  <si>
    <t>２．納品情報の欄で分納・完納・追加材の選択して下さい</t>
    <rPh sb="2" eb="4">
      <t>ノウヒン</t>
    </rPh>
    <rPh sb="4" eb="6">
      <t>ジョウホウ</t>
    </rPh>
    <rPh sb="7" eb="8">
      <t>ラン</t>
    </rPh>
    <rPh sb="9" eb="11">
      <t>ブンノウ</t>
    </rPh>
    <rPh sb="12" eb="14">
      <t>カンノウ</t>
    </rPh>
    <rPh sb="15" eb="18">
      <t>ツイカザイ</t>
    </rPh>
    <rPh sb="19" eb="21">
      <t>センタク</t>
    </rPh>
    <rPh sb="23" eb="24">
      <t>クダ</t>
    </rPh>
    <phoneticPr fontId="28"/>
  </si>
  <si>
    <t>　　　を無視し印刷日を発行日として印刷します。</t>
    <rPh sb="7" eb="9">
      <t>インサツ</t>
    </rPh>
    <rPh sb="9" eb="10">
      <t>ビ</t>
    </rPh>
    <rPh sb="11" eb="14">
      <t>ハッコウビ</t>
    </rPh>
    <rPh sb="17" eb="19">
      <t>インサツ</t>
    </rPh>
    <phoneticPr fontId="2"/>
  </si>
  <si>
    <t>【納品書の使用方法】</t>
    <rPh sb="1" eb="3">
      <t>ノウヒン</t>
    </rPh>
    <rPh sb="3" eb="4">
      <t>ショ</t>
    </rPh>
    <rPh sb="5" eb="7">
      <t>シヨウ</t>
    </rPh>
    <rPh sb="7" eb="9">
      <t>ホウホウ</t>
    </rPh>
    <phoneticPr fontId="28"/>
  </si>
  <si>
    <t>３．中段の請求日横の「印刷日を発行日にする」にチェックを入れると請求日</t>
    <rPh sb="2" eb="4">
      <t>チュウダン</t>
    </rPh>
    <rPh sb="5" eb="8">
      <t>セイキュウビ</t>
    </rPh>
    <rPh sb="8" eb="9">
      <t>ヨコ</t>
    </rPh>
    <rPh sb="11" eb="14">
      <t>インサツビ</t>
    </rPh>
    <rPh sb="15" eb="18">
      <t>ハッコウビ</t>
    </rPh>
    <rPh sb="28" eb="29">
      <t>イ</t>
    </rPh>
    <rPh sb="32" eb="35">
      <t>セイキュウビ</t>
    </rPh>
    <phoneticPr fontId="28"/>
  </si>
  <si>
    <t>納品明細</t>
    <rPh sb="0" eb="2">
      <t>ノウヒン</t>
    </rPh>
    <rPh sb="2" eb="4">
      <t>メイサイ</t>
    </rPh>
    <phoneticPr fontId="2"/>
  </si>
  <si>
    <t>納品日</t>
    <rPh sb="0" eb="3">
      <t>ノウヒンビ</t>
    </rPh>
    <phoneticPr fontId="2"/>
  </si>
  <si>
    <t>数量</t>
    <rPh sb="0" eb="2">
      <t>スウリョウ</t>
    </rPh>
    <phoneticPr fontId="2"/>
  </si>
  <si>
    <t>単位</t>
    <rPh sb="0" eb="2">
      <t>タンイ</t>
    </rPh>
    <phoneticPr fontId="2"/>
  </si>
  <si>
    <t>単価</t>
    <rPh sb="0" eb="2">
      <t>タンカ</t>
    </rPh>
    <phoneticPr fontId="2"/>
  </si>
  <si>
    <t>〇月分</t>
    <rPh sb="1" eb="3">
      <t>ガツブン</t>
    </rPh>
    <phoneticPr fontId="2"/>
  </si>
  <si>
    <t>詳細別紙</t>
    <rPh sb="0" eb="2">
      <t>ショウサイ</t>
    </rPh>
    <rPh sb="2" eb="4">
      <t>ベッシ</t>
    </rPh>
    <phoneticPr fontId="2"/>
  </si>
  <si>
    <t>式</t>
    <rPh sb="0" eb="1">
      <t>シキ</t>
    </rPh>
    <phoneticPr fontId="2"/>
  </si>
  <si>
    <t>※1カ月分の請求金額を上記のように1行に記載して下さい。</t>
    <rPh sb="3" eb="4">
      <t>ゲツ</t>
    </rPh>
    <rPh sb="4" eb="5">
      <t>ブン</t>
    </rPh>
    <rPh sb="6" eb="8">
      <t>セイキュウ</t>
    </rPh>
    <rPh sb="8" eb="10">
      <t>キンガク</t>
    </rPh>
    <rPh sb="11" eb="13">
      <t>ジョウキ</t>
    </rPh>
    <rPh sb="18" eb="19">
      <t>ギョウ</t>
    </rPh>
    <rPh sb="20" eb="22">
      <t>キサイ</t>
    </rPh>
    <rPh sb="24" eb="25">
      <t>クダ</t>
    </rPh>
    <phoneticPr fontId="2"/>
  </si>
  <si>
    <t>※部分的に詳細別紙にすることも可能です。</t>
    <rPh sb="1" eb="3">
      <t>ブブン</t>
    </rPh>
    <rPh sb="3" eb="4">
      <t>テキ</t>
    </rPh>
    <rPh sb="5" eb="7">
      <t>ショウサイ</t>
    </rPh>
    <rPh sb="7" eb="9">
      <t>ベッシ</t>
    </rPh>
    <rPh sb="15" eb="17">
      <t>カノウ</t>
    </rPh>
    <phoneticPr fontId="2"/>
  </si>
  <si>
    <t>※税率が異なる取引がある場合には、行を分け税率毎に記載して下さい。</t>
    <rPh sb="1" eb="3">
      <t>ゼイリツ</t>
    </rPh>
    <rPh sb="4" eb="5">
      <t>コト</t>
    </rPh>
    <rPh sb="7" eb="9">
      <t>トリヒキ</t>
    </rPh>
    <rPh sb="12" eb="14">
      <t>バアイ</t>
    </rPh>
    <rPh sb="17" eb="18">
      <t>ギョウ</t>
    </rPh>
    <rPh sb="19" eb="20">
      <t>ワ</t>
    </rPh>
    <rPh sb="21" eb="23">
      <t>ゼイリツ</t>
    </rPh>
    <rPh sb="23" eb="24">
      <t>ゴト</t>
    </rPh>
    <rPh sb="25" eb="27">
      <t>キサイ</t>
    </rPh>
    <rPh sb="29" eb="30">
      <t>クダ</t>
    </rPh>
    <phoneticPr fontId="2"/>
  </si>
  <si>
    <t>注意</t>
    <rPh sb="0" eb="2">
      <t>チュウイ</t>
    </rPh>
    <phoneticPr fontId="28"/>
  </si>
  <si>
    <t>④請求書兼納品書→　請求の際にパネ協に送付して下さい</t>
    <rPh sb="1" eb="4">
      <t>セイキュウショ</t>
    </rPh>
    <rPh sb="4" eb="5">
      <t>ケン</t>
    </rPh>
    <rPh sb="5" eb="8">
      <t>ノウヒンショ</t>
    </rPh>
    <rPh sb="10" eb="12">
      <t>セイキュウ</t>
    </rPh>
    <rPh sb="13" eb="14">
      <t>サイ</t>
    </rPh>
    <rPh sb="17" eb="18">
      <t>キョウ</t>
    </rPh>
    <rPh sb="19" eb="21">
      <t>ソウフ</t>
    </rPh>
    <rPh sb="23" eb="24">
      <t>クダ</t>
    </rPh>
    <phoneticPr fontId="28"/>
  </si>
  <si>
    <t>⑤納入管理票　　→　請求の際にパネ協に送付して下さい。</t>
    <rPh sb="1" eb="3">
      <t>ノウニュウ</t>
    </rPh>
    <rPh sb="3" eb="5">
      <t>カンリ</t>
    </rPh>
    <rPh sb="5" eb="6">
      <t>ヒョウ</t>
    </rPh>
    <phoneticPr fontId="28"/>
  </si>
  <si>
    <t>①出庫伝票　　　→　貴社で保管して下さい</t>
    <rPh sb="1" eb="3">
      <t>シュッコ</t>
    </rPh>
    <rPh sb="3" eb="5">
      <t>デンピョウ</t>
    </rPh>
    <rPh sb="10" eb="12">
      <t>キシャ</t>
    </rPh>
    <rPh sb="13" eb="15">
      <t>ホカン</t>
    </rPh>
    <rPh sb="17" eb="18">
      <t>クダ</t>
    </rPh>
    <phoneticPr fontId="28"/>
  </si>
  <si>
    <t>②出庫案内書　　→　納入の際に納入先に提出して下さい</t>
    <rPh sb="1" eb="3">
      <t>シュッコ</t>
    </rPh>
    <rPh sb="3" eb="6">
      <t>アンナイショ</t>
    </rPh>
    <rPh sb="10" eb="12">
      <t>ノウニュウ</t>
    </rPh>
    <rPh sb="13" eb="14">
      <t>サイ</t>
    </rPh>
    <rPh sb="15" eb="17">
      <t>ノウニュウ</t>
    </rPh>
    <rPh sb="17" eb="18">
      <t>サキ</t>
    </rPh>
    <rPh sb="19" eb="21">
      <t>テイシュツ</t>
    </rPh>
    <rPh sb="23" eb="24">
      <t>クダ</t>
    </rPh>
    <phoneticPr fontId="28"/>
  </si>
  <si>
    <t>③物品受領書　　→　納入の際に受領印をもらい貴社で保管して下さい</t>
    <rPh sb="1" eb="3">
      <t>ブッピン</t>
    </rPh>
    <rPh sb="3" eb="6">
      <t>ジュリョウショ</t>
    </rPh>
    <rPh sb="10" eb="12">
      <t>ノウニュウ</t>
    </rPh>
    <rPh sb="13" eb="14">
      <t>サイ</t>
    </rPh>
    <rPh sb="15" eb="18">
      <t>ジュリョウイン</t>
    </rPh>
    <rPh sb="22" eb="24">
      <t>キシャ</t>
    </rPh>
    <rPh sb="25" eb="27">
      <t>ホカン</t>
    </rPh>
    <rPh sb="29" eb="30">
      <t>クダ</t>
    </rPh>
    <phoneticPr fontId="28"/>
  </si>
  <si>
    <t>⑥仕入先管理票　→　必要であれば貴社で利用下さい</t>
    <rPh sb="1" eb="4">
      <t>シイレサキ</t>
    </rPh>
    <rPh sb="4" eb="6">
      <t>カンリ</t>
    </rPh>
    <rPh sb="6" eb="7">
      <t>ヒョウ</t>
    </rPh>
    <rPh sb="10" eb="12">
      <t>ヒツヨウ</t>
    </rPh>
    <rPh sb="16" eb="18">
      <t>キシャ</t>
    </rPh>
    <rPh sb="19" eb="22">
      <t>リヨウクダ</t>
    </rPh>
    <phoneticPr fontId="28"/>
  </si>
  <si>
    <t>納品明細の欄は、30明細としています。</t>
    <rPh sb="0" eb="2">
      <t>ノウヒン</t>
    </rPh>
    <rPh sb="2" eb="4">
      <t>メイサイ</t>
    </rPh>
    <rPh sb="5" eb="6">
      <t>ラン</t>
    </rPh>
    <rPh sb="10" eb="12">
      <t>メイサイ</t>
    </rPh>
    <phoneticPr fontId="2"/>
  </si>
  <si>
    <r>
      <t>30明細を超える明細がある場合は、</t>
    </r>
    <r>
      <rPr>
        <b/>
        <u/>
        <sz val="11"/>
        <color rgb="FFFF0000"/>
        <rFont val="ＭＳ Ｐゴシック"/>
        <family val="3"/>
        <charset val="128"/>
      </rPr>
      <t>別紙明細</t>
    </r>
    <r>
      <rPr>
        <b/>
        <sz val="11"/>
        <color rgb="FFFF0000"/>
        <rFont val="ＭＳ Ｐゴシック"/>
        <family val="3"/>
        <charset val="128"/>
      </rPr>
      <t>を添付して下さい。</t>
    </r>
    <rPh sb="2" eb="4">
      <t>メイサイ</t>
    </rPh>
    <rPh sb="5" eb="6">
      <t>コ</t>
    </rPh>
    <rPh sb="8" eb="10">
      <t>メイサイ</t>
    </rPh>
    <rPh sb="13" eb="15">
      <t>バアイ</t>
    </rPh>
    <rPh sb="17" eb="19">
      <t>ベッシ</t>
    </rPh>
    <rPh sb="19" eb="21">
      <t>メイサイ</t>
    </rPh>
    <rPh sb="22" eb="24">
      <t>テンプ</t>
    </rPh>
    <rPh sb="26" eb="27">
      <t>クダ</t>
    </rPh>
    <phoneticPr fontId="2"/>
  </si>
  <si>
    <t>＜30明細を超えた場合の記入例＞</t>
    <rPh sb="3" eb="5">
      <t>メイサイ</t>
    </rPh>
    <rPh sb="6" eb="7">
      <t>コ</t>
    </rPh>
    <rPh sb="9" eb="11">
      <t>バアイ</t>
    </rPh>
    <rPh sb="12" eb="14">
      <t>キニュウ</t>
    </rPh>
    <rPh sb="14" eb="15">
      <t>レイ</t>
    </rPh>
    <phoneticPr fontId="28"/>
  </si>
  <si>
    <t>請求書 兼 納品書</t>
    <rPh sb="0" eb="3">
      <t>セイキュウショ</t>
    </rPh>
    <rPh sb="4" eb="5">
      <t>ケン</t>
    </rPh>
    <rPh sb="6" eb="9">
      <t>ノウヒンショ</t>
    </rPh>
    <phoneticPr fontId="2"/>
  </si>
  <si>
    <t xml:space="preserve"> 登録事業者用 </t>
    <rPh sb="1" eb="3">
      <t>トウロク</t>
    </rPh>
    <rPh sb="3" eb="6">
      <t>ジギョウシャ</t>
    </rPh>
    <rPh sb="6" eb="7">
      <t>ヨウ</t>
    </rPh>
    <phoneticPr fontId="2"/>
  </si>
  <si>
    <t>請求書　兼　納品書（控）</t>
    <rPh sb="0" eb="3">
      <t>セイキュウショ</t>
    </rPh>
    <rPh sb="4" eb="5">
      <t>ケン</t>
    </rPh>
    <rPh sb="6" eb="9">
      <t>ノウヒンショ</t>
    </rPh>
    <rPh sb="10" eb="11">
      <t>ヒカ</t>
    </rPh>
    <phoneticPr fontId="2"/>
  </si>
  <si>
    <t>電話番号</t>
    <rPh sb="0" eb="2">
      <t>デンワ</t>
    </rPh>
    <rPh sb="2" eb="4">
      <t>バンゴウ</t>
    </rPh>
    <phoneticPr fontId="2"/>
  </si>
  <si>
    <t>郵便番号</t>
  </si>
  <si>
    <t>住　　所</t>
  </si>
  <si>
    <t>電話番号</t>
  </si>
  <si>
    <t>印</t>
  </si>
  <si>
    <t>印不要</t>
    <rPh sb="0" eb="3">
      <t>インフヨウ</t>
    </rPh>
    <phoneticPr fontId="2"/>
  </si>
  <si>
    <t>納品管理表⑤</t>
    <rPh sb="0" eb="2">
      <t>ノウヒン</t>
    </rPh>
    <rPh sb="2" eb="5">
      <t>カンリ</t>
    </rPh>
    <phoneticPr fontId="2"/>
  </si>
  <si>
    <t>物品受領書③</t>
    <rPh sb="0" eb="2">
      <t>ブッピン</t>
    </rPh>
    <rPh sb="2" eb="5">
      <t>ジュリョウショ</t>
    </rPh>
    <phoneticPr fontId="2"/>
  </si>
  <si>
    <t>【各シート（伝票）の使用方法】</t>
    <rPh sb="1" eb="2">
      <t>カク</t>
    </rPh>
    <rPh sb="6" eb="8">
      <t>デンピョウ</t>
    </rPh>
    <rPh sb="10" eb="12">
      <t>シヨウ</t>
    </rPh>
    <rPh sb="12" eb="14">
      <t>ホウホウ</t>
    </rPh>
    <phoneticPr fontId="28"/>
  </si>
  <si>
    <t>材種 / 規格 / 記号等</t>
    <rPh sb="0" eb="2">
      <t>ザイシュ</t>
    </rPh>
    <phoneticPr fontId="2"/>
  </si>
  <si>
    <t>材種 / 規格 / 記号等</t>
    <rPh sb="0" eb="1">
      <t>ザイ</t>
    </rPh>
    <rPh sb="1" eb="2">
      <t>シュ</t>
    </rPh>
    <rPh sb="5" eb="7">
      <t>キカク</t>
    </rPh>
    <rPh sb="10" eb="12">
      <t>キゴウ</t>
    </rPh>
    <rPh sb="12" eb="13">
      <t>トウ</t>
    </rPh>
    <phoneticPr fontId="2"/>
  </si>
  <si>
    <t>納　品　合　計</t>
    <rPh sb="0" eb="1">
      <t>オサメ</t>
    </rPh>
    <rPh sb="2" eb="3">
      <t>ヒン</t>
    </rPh>
    <rPh sb="4" eb="5">
      <t>ゴウ</t>
    </rPh>
    <rPh sb="6" eb="7">
      <t>ケイ</t>
    </rPh>
    <phoneticPr fontId="2"/>
  </si>
  <si>
    <t>納品日</t>
    <rPh sb="0" eb="2">
      <t>ノウヒン</t>
    </rPh>
    <rPh sb="2" eb="3">
      <t>ビ</t>
    </rPh>
    <phoneticPr fontId="2"/>
  </si>
  <si>
    <t>出庫明細</t>
    <rPh sb="0" eb="2">
      <t>シュッコ</t>
    </rPh>
    <rPh sb="2" eb="4">
      <t>メイサイ</t>
    </rPh>
    <phoneticPr fontId="2"/>
  </si>
  <si>
    <t>出庫金額</t>
    <rPh sb="0" eb="2">
      <t>シュッコ</t>
    </rPh>
    <rPh sb="2" eb="4">
      <t>キンガク</t>
    </rPh>
    <phoneticPr fontId="2"/>
  </si>
  <si>
    <t>当月請求金額(税込)</t>
    <rPh sb="0" eb="2">
      <t>トウゲツ</t>
    </rPh>
    <rPh sb="2" eb="6">
      <t>セイキュウキンガク</t>
    </rPh>
    <rPh sb="7" eb="9">
      <t>ゼイコ</t>
    </rPh>
    <phoneticPr fontId="2"/>
  </si>
  <si>
    <t>　日本住宅パネル工業　協同組合　御中</t>
    <rPh sb="1" eb="3">
      <t>ニホン</t>
    </rPh>
    <rPh sb="3" eb="5">
      <t>ジュウタク</t>
    </rPh>
    <rPh sb="8" eb="10">
      <t>コウギョウ</t>
    </rPh>
    <rPh sb="11" eb="13">
      <t>キョウドウ</t>
    </rPh>
    <rPh sb="13" eb="15">
      <t>クミアイ</t>
    </rPh>
    <rPh sb="16" eb="18">
      <t>オンチュウ</t>
    </rPh>
    <phoneticPr fontId="2"/>
  </si>
  <si>
    <t>金額(税抜)</t>
    <rPh sb="0" eb="2">
      <t>キンガク</t>
    </rPh>
    <rPh sb="3" eb="4">
      <t>ゼイ</t>
    </rPh>
    <rPh sb="4" eb="5">
      <t>バツ</t>
    </rPh>
    <phoneticPr fontId="2"/>
  </si>
  <si>
    <t>※法人の方は社印・個人事業主の方は代表者の印を押印して下さい。</t>
    <rPh sb="1" eb="3">
      <t>ホウジン</t>
    </rPh>
    <rPh sb="4" eb="5">
      <t>カタ</t>
    </rPh>
    <rPh sb="13" eb="14">
      <t>ヌシ</t>
    </rPh>
    <rPh sb="15" eb="16">
      <t>カタ</t>
    </rPh>
    <rPh sb="17" eb="20">
      <t>ダイヒョウシャ</t>
    </rPh>
    <phoneticPr fontId="2"/>
  </si>
  <si>
    <t>１．「納品日」「品名」「数量」「単価」は必須項目です。入力しないと金額欄に「入力不足あり」と表示が出ます。</t>
    <rPh sb="3" eb="6">
      <t>ノウヒンビ</t>
    </rPh>
    <rPh sb="8" eb="10">
      <t>ヒンメイ</t>
    </rPh>
    <rPh sb="12" eb="14">
      <t>スウリョウ</t>
    </rPh>
    <rPh sb="16" eb="18">
      <t>タンカ</t>
    </rPh>
    <rPh sb="20" eb="22">
      <t>ヒッス</t>
    </rPh>
    <rPh sb="22" eb="24">
      <t>コウモク</t>
    </rPh>
    <rPh sb="27" eb="29">
      <t>ニュウリョク</t>
    </rPh>
    <rPh sb="33" eb="35">
      <t>キンガク</t>
    </rPh>
    <rPh sb="35" eb="36">
      <t>ラン</t>
    </rPh>
    <rPh sb="38" eb="40">
      <t>ニュウリョク</t>
    </rPh>
    <rPh sb="40" eb="42">
      <t>フソク</t>
    </rPh>
    <rPh sb="46" eb="48">
      <t>ヒョウジ</t>
    </rPh>
    <rPh sb="49" eb="50">
      <t>デ</t>
    </rPh>
    <phoneticPr fontId="28"/>
  </si>
  <si>
    <t>単価端数処理</t>
    <rPh sb="0" eb="2">
      <t>タンカ</t>
    </rPh>
    <rPh sb="2" eb="4">
      <t>ハスウ</t>
    </rPh>
    <rPh sb="4" eb="6">
      <t>ショリ</t>
    </rPh>
    <phoneticPr fontId="2"/>
  </si>
  <si>
    <t>数量端数処理</t>
    <rPh sb="0" eb="2">
      <t>スウリョウ</t>
    </rPh>
    <rPh sb="2" eb="4">
      <t>ハスウ</t>
    </rPh>
    <rPh sb="4" eb="6">
      <t>ショリ</t>
    </rPh>
    <phoneticPr fontId="2"/>
  </si>
  <si>
    <t>登録事業者番号</t>
    <rPh sb="0" eb="2">
      <t>トウロク</t>
    </rPh>
    <rPh sb="2" eb="7">
      <t>ジギョウシャバンゴウ</t>
    </rPh>
    <phoneticPr fontId="2"/>
  </si>
  <si>
    <t>２．上記に加え消費税率を入力していない場合、消費税が対象外となり消費税は計算されません。</t>
    <rPh sb="2" eb="4">
      <t>ジョウキ</t>
    </rPh>
    <rPh sb="26" eb="29">
      <t>タイショウガイ</t>
    </rPh>
    <rPh sb="32" eb="35">
      <t>ショウヒゼイ</t>
    </rPh>
    <phoneticPr fontId="2"/>
  </si>
  <si>
    <t>出庫(出荷)日</t>
    <rPh sb="0" eb="2">
      <t>シュッコ</t>
    </rPh>
    <rPh sb="3" eb="5">
      <t>シュッカ</t>
    </rPh>
    <rPh sb="6" eb="7">
      <t>ビ</t>
    </rPh>
    <phoneticPr fontId="2"/>
  </si>
  <si>
    <t>※日付欄及び品名・数量・単価は入力必須</t>
    <rPh sb="6" eb="8">
      <t>ヒンメイ</t>
    </rPh>
    <rPh sb="9" eb="11">
      <t>スウリョウ</t>
    </rPh>
    <rPh sb="12" eb="14">
      <t>タンカ</t>
    </rPh>
    <phoneticPr fontId="2"/>
  </si>
  <si>
    <t>出庫日</t>
    <rPh sb="0" eb="3">
      <t>シュッコビ</t>
    </rPh>
    <phoneticPr fontId="2"/>
  </si>
  <si>
    <t>造作材</t>
    <rPh sb="0" eb="3">
      <t>ゾウサクザイ</t>
    </rPh>
    <phoneticPr fontId="2"/>
  </si>
  <si>
    <t>運賃</t>
    <rPh sb="0" eb="2">
      <t>ウンチン</t>
    </rPh>
    <phoneticPr fontId="2"/>
  </si>
  <si>
    <t>単価端数</t>
    <rPh sb="0" eb="2">
      <t>タンカ</t>
    </rPh>
    <rPh sb="2" eb="4">
      <t>ハスウ</t>
    </rPh>
    <phoneticPr fontId="2"/>
  </si>
  <si>
    <t>03-3945-2312</t>
    <phoneticPr fontId="2"/>
  </si>
  <si>
    <t>数量端数</t>
    <rPh sb="0" eb="2">
      <t>スウリョウ</t>
    </rPh>
    <rPh sb="2" eb="4">
      <t>ハスウ</t>
    </rPh>
    <phoneticPr fontId="2"/>
  </si>
  <si>
    <t>エルエス工業　株式会社</t>
    <rPh sb="4" eb="6">
      <t>コウギョウ</t>
    </rPh>
    <rPh sb="7" eb="11">
      <t>カブシキカイシャ</t>
    </rPh>
    <phoneticPr fontId="2"/>
  </si>
  <si>
    <t>大鉄工業　株式会社</t>
    <rPh sb="0" eb="2">
      <t>ダイテツ</t>
    </rPh>
    <rPh sb="2" eb="4">
      <t>コウギョウ</t>
    </rPh>
    <rPh sb="5" eb="9">
      <t>カブシキカイシャ</t>
    </rPh>
    <phoneticPr fontId="2"/>
  </si>
  <si>
    <t>〇〇県営住宅　1号棟2期工事</t>
    <rPh sb="2" eb="4">
      <t>ケンエイ</t>
    </rPh>
    <rPh sb="4" eb="6">
      <t>ジュウタク</t>
    </rPh>
    <rPh sb="8" eb="10">
      <t>ゴウトウ</t>
    </rPh>
    <rPh sb="11" eb="12">
      <t>キ</t>
    </rPh>
    <rPh sb="12" eb="14">
      <t>コウジ</t>
    </rPh>
    <phoneticPr fontId="2"/>
  </si>
  <si>
    <t>2333-125</t>
    <phoneticPr fontId="2"/>
  </si>
  <si>
    <t>2700×70×10</t>
    <phoneticPr fontId="2"/>
  </si>
  <si>
    <t>本</t>
    <rPh sb="0" eb="1">
      <t>ホン</t>
    </rPh>
    <phoneticPr fontId="2"/>
  </si>
  <si>
    <t>宅配</t>
    <rPh sb="0" eb="2">
      <t>タクハイ</t>
    </rPh>
    <phoneticPr fontId="2"/>
  </si>
  <si>
    <t>内装パネル</t>
    <rPh sb="0" eb="2">
      <t>ナイソウ</t>
    </rPh>
    <phoneticPr fontId="2"/>
  </si>
  <si>
    <t>内訳</t>
    <rPh sb="0" eb="2">
      <t>ウチワケ</t>
    </rPh>
    <phoneticPr fontId="2"/>
  </si>
  <si>
    <t>ｐ101</t>
    <phoneticPr fontId="2"/>
  </si>
  <si>
    <t>ｐ102</t>
    <phoneticPr fontId="2"/>
  </si>
  <si>
    <t>ｐ103</t>
    <phoneticPr fontId="2"/>
  </si>
  <si>
    <t>ｐ105</t>
    <phoneticPr fontId="2"/>
  </si>
  <si>
    <t>ｐ106</t>
    <phoneticPr fontId="2"/>
  </si>
  <si>
    <t>p109a</t>
    <phoneticPr fontId="2"/>
  </si>
  <si>
    <t>ｋ01</t>
    <phoneticPr fontId="2"/>
  </si>
  <si>
    <t>　</t>
    <phoneticPr fontId="2"/>
  </si>
  <si>
    <t>担当部署</t>
    <rPh sb="0" eb="2">
      <t>タントウ</t>
    </rPh>
    <rPh sb="2" eb="4">
      <t>ブショ</t>
    </rPh>
    <phoneticPr fontId="2"/>
  </si>
  <si>
    <t>西日本支所</t>
    <rPh sb="0" eb="1">
      <t>ニシ</t>
    </rPh>
    <rPh sb="1" eb="3">
      <t>ニホン</t>
    </rPh>
    <rPh sb="3" eb="5">
      <t>シショ</t>
    </rPh>
    <phoneticPr fontId="2"/>
  </si>
  <si>
    <t>担当者</t>
    <rPh sb="0" eb="3">
      <t>タントウシャ</t>
    </rPh>
    <phoneticPr fontId="2"/>
  </si>
  <si>
    <t>佐伯</t>
    <rPh sb="0" eb="2">
      <t>サエキ</t>
    </rPh>
    <phoneticPr fontId="2"/>
  </si>
  <si>
    <t xml:space="preserve"> ←　任意の伝票Noが必要の場合は、左記の枠に任意の番号を入力して下さい。</t>
    <rPh sb="3" eb="5">
      <t>ニンイ</t>
    </rPh>
    <rPh sb="6" eb="8">
      <t>デンピョウ</t>
    </rPh>
    <rPh sb="11" eb="13">
      <t>ヒツヨウ</t>
    </rPh>
    <rPh sb="14" eb="16">
      <t>バアイ</t>
    </rPh>
    <rPh sb="18" eb="20">
      <t>サキ</t>
    </rPh>
    <rPh sb="21" eb="22">
      <t>ワク</t>
    </rPh>
    <rPh sb="23" eb="25">
      <t>ニンイ</t>
    </rPh>
    <rPh sb="26" eb="28">
      <t>バンゴウ</t>
    </rPh>
    <rPh sb="29" eb="31">
      <t>ニュウリョク</t>
    </rPh>
    <rPh sb="33" eb="34">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</si>
</sst>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General\%"/>
    <numFmt numFmtId="177" formatCode="#,##0;[Red]\▲#,##0"/>
    <numFmt numFmtId="178" formatCode="General\%&quot;対&quot;&quot;象&quot;"/>
    <numFmt numFmtId="179" formatCode="0_);[Red]\(0\)"/>
    <numFmt numFmtId="180" formatCode="#"/>
    <numFmt numFmtId="181" formatCode="&quot;¥&quot;#,##0\-\ ;&quot;¥&quot;\-#,##0\-\ "/>
    <numFmt numFmtId="182" formatCode="&quot;〒&quot;\ 000\-0000"/>
    <numFmt numFmtId="183" formatCode="#,##0.0;[Red]\-#,##0.0"/>
    <numFmt numFmtId="184" formatCode="&quot;〒&quot;000\-0000"/>
    <numFmt numFmtId="185" formatCode="[$-411]ge\.mm\.dd"/>
    <numFmt numFmtId="186" formatCode="#,##0_ ;[Red]\-#,##0\ "/>
    <numFmt numFmtId="187" formatCode="[$]ggge&quot;年&quot;m&quot;月&quot;d&quot;日&quot;;@" x16r2:formatCode16="[$-ja-JP-x-gannen]ggge&quot;年&quot;m&quot;月&quot;d&quot;日&quot;;@"/>
    <numFmt numFmtId="188" formatCode="yy/mm/dd"/>
    <numFmt numFmtId="189" formatCode="\T\ 0\-0000\-0000\-0000"/>
    <numFmt numFmtId="190" formatCode="#,##0.000;[Red]\-#,##0.000"/>
    <numFmt numFmtId="191" formatCode="yyyy&quot;年&quot;mm&quot;月&quot;dd&quot;日&quot;"/>
    <numFmt numFmtId="192" formatCode="#,##0.00_ ;[Red]\-#,##0.00\ "/>
    <numFmt numFmtId="193" formatCode="#,##0;[Red]\△#,##0"/>
    <numFmt numFmtId="194" formatCode="#,##0.0;[Red]\△#,##0.0"/>
    <numFmt numFmtId="195" formatCode="#,##0.00;[Red]\△#,##0.00"/>
    <numFmt numFmtId="196" formatCode="#,##0\ ;[Red]\△#,##0\ "/>
    <numFmt numFmtId="197" formatCode="0000"/>
    <numFmt numFmtId="198" formatCode="0000\-000"/>
    <numFmt numFmtId="199" formatCode="00\-0000"/>
  </numFmts>
  <fonts count="59">
    <font>
      <sz val="11"/>
      <color theme="1"/>
      <name val="ＭＳ ゴシック"/>
      <family val="2"/>
      <charset val="128"/>
    </font>
    <font>
      <sz val="11"/>
      <color theme="1"/>
      <name val="ＭＳ ゴシック"/>
      <family val="2"/>
      <charset val="128"/>
    </font>
    <font>
      <sz val="6"/>
      <name val="ＭＳ ゴシック"/>
      <family val="2"/>
      <charset val="128"/>
    </font>
    <font>
      <b/>
      <sz val="11"/>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
      <color theme="1"/>
      <name val="ＭＳ Ｐゴシック"/>
      <family val="3"/>
      <charset val="128"/>
    </font>
    <font>
      <b/>
      <sz val="14"/>
      <color theme="1"/>
      <name val="ＭＳ Ｐゴシック"/>
      <family val="3"/>
      <charset val="128"/>
    </font>
    <font>
      <b/>
      <sz val="12"/>
      <color rgb="FF000000"/>
      <name val="ＭＳ Ｐゴシック"/>
      <family val="3"/>
      <charset val="128"/>
    </font>
    <font>
      <sz val="9"/>
      <color rgb="FF000000"/>
      <name val="MS UI Gothic"/>
      <family val="3"/>
      <charset val="128"/>
    </font>
    <font>
      <sz val="9"/>
      <color theme="1"/>
      <name val="ＭＳ Ｐゴシック"/>
      <family val="3"/>
      <charset val="128"/>
    </font>
    <font>
      <sz val="10"/>
      <color rgb="FF000000"/>
      <name val="ＭＳ ゴシック"/>
      <family val="3"/>
      <charset val="128"/>
    </font>
    <font>
      <sz val="9"/>
      <color rgb="FFFF0000"/>
      <name val="ＭＳ ゴシック"/>
      <family val="3"/>
      <charset val="128"/>
    </font>
    <font>
      <sz val="12"/>
      <color rgb="FF000000"/>
      <name val="ＭＳ Ｐゴシック"/>
      <family val="3"/>
      <charset val="128"/>
    </font>
    <font>
      <sz val="10"/>
      <color theme="1"/>
      <name val="ＭＳ Ｐゴシック"/>
      <family val="3"/>
      <charset val="128"/>
    </font>
    <font>
      <sz val="14"/>
      <color theme="1"/>
      <name val="ＭＳ Ｐゴシック"/>
      <family val="3"/>
      <charset val="128"/>
    </font>
    <font>
      <b/>
      <sz val="14"/>
      <color rgb="FF000000"/>
      <name val="ＭＳ 明朝"/>
      <family val="1"/>
      <charset val="128"/>
    </font>
    <font>
      <b/>
      <sz val="14"/>
      <color theme="1"/>
      <name val="ＭＳ 明朝"/>
      <family val="1"/>
      <charset val="128"/>
    </font>
    <font>
      <b/>
      <sz val="10"/>
      <color rgb="FF000000"/>
      <name val="ＭＳ Ｐゴシック"/>
      <family val="3"/>
      <charset val="128"/>
    </font>
    <font>
      <b/>
      <sz val="12"/>
      <color theme="1"/>
      <name val="ＭＳ 明朝"/>
      <family val="1"/>
      <charset val="128"/>
    </font>
    <font>
      <sz val="9"/>
      <color rgb="FFFF0000"/>
      <name val="ＭＳ Ｐゴシック"/>
      <family val="3"/>
      <charset val="128"/>
    </font>
    <font>
      <sz val="6"/>
      <name val="ＭＳ 明朝"/>
      <family val="2"/>
      <charset val="128"/>
    </font>
    <font>
      <b/>
      <sz val="14"/>
      <color rgb="FF000000"/>
      <name val="ＭＳ Ｐゴシック"/>
      <family val="3"/>
      <charset val="128"/>
    </font>
    <font>
      <sz val="11"/>
      <color theme="1"/>
      <name val="游ゴシック"/>
      <family val="3"/>
      <charset val="128"/>
      <scheme val="minor"/>
    </font>
    <font>
      <b/>
      <sz val="16"/>
      <color theme="1"/>
      <name val="游ゴシック"/>
      <family val="3"/>
      <charset val="128"/>
      <scheme val="minor"/>
    </font>
    <font>
      <b/>
      <sz val="12"/>
      <color theme="1"/>
      <name val="ＭＳ Ｐゴシック"/>
      <family val="3"/>
      <charset val="128"/>
    </font>
    <font>
      <sz val="6"/>
      <name val="ＭＳ Ｐゴシック"/>
      <family val="3"/>
      <charset val="128"/>
    </font>
    <font>
      <sz val="9"/>
      <color indexed="81"/>
      <name val="MS P ゴシック"/>
      <family val="3"/>
      <charset val="128"/>
    </font>
    <font>
      <b/>
      <sz val="11"/>
      <color theme="1"/>
      <name val="ＭＳ ゴシック"/>
      <family val="2"/>
      <charset val="128"/>
    </font>
    <font>
      <b/>
      <sz val="11"/>
      <color theme="1"/>
      <name val="ＭＳ ゴシック"/>
      <family val="3"/>
      <charset val="128"/>
    </font>
    <font>
      <b/>
      <sz val="11"/>
      <color rgb="FFFF0000"/>
      <name val="ＭＳ ゴシック"/>
      <family val="3"/>
      <charset val="128"/>
    </font>
    <font>
      <b/>
      <sz val="11"/>
      <color theme="1"/>
      <name val="ＭＳ Ｐゴシック"/>
      <family val="3"/>
      <charset val="128"/>
    </font>
    <font>
      <b/>
      <sz val="11"/>
      <color rgb="FF0000FF"/>
      <name val="ＭＳ ゴシック"/>
      <family val="3"/>
      <charset val="128"/>
    </font>
    <font>
      <b/>
      <sz val="11"/>
      <color rgb="FF339933"/>
      <name val="ＭＳ ゴシック"/>
      <family val="3"/>
      <charset val="128"/>
    </font>
    <font>
      <b/>
      <sz val="11"/>
      <color theme="5" tint="-0.249977111117893"/>
      <name val="ＭＳ ゴシック"/>
      <family val="3"/>
      <charset val="128"/>
    </font>
    <font>
      <b/>
      <sz val="11"/>
      <color rgb="FFFF0000"/>
      <name val="ＭＳ Ｐゴシック"/>
      <family val="3"/>
      <charset val="128"/>
    </font>
    <font>
      <b/>
      <u/>
      <sz val="11"/>
      <color rgb="FFFF0000"/>
      <name val="ＭＳ Ｐゴシック"/>
      <family val="3"/>
      <charset val="128"/>
    </font>
    <font>
      <sz val="11"/>
      <color rgb="FFFF0000"/>
      <name val="ＭＳ ゴシック"/>
      <family val="3"/>
      <charset val="128"/>
    </font>
    <font>
      <b/>
      <sz val="9"/>
      <color indexed="81"/>
      <name val="MS P ゴシック"/>
      <family val="3"/>
      <charset val="128"/>
    </font>
    <font>
      <b/>
      <sz val="9"/>
      <color indexed="10"/>
      <name val="MS P ゴシック"/>
      <family val="3"/>
      <charset val="128"/>
    </font>
    <font>
      <b/>
      <sz val="9"/>
      <color indexed="39"/>
      <name val="MS P ゴシック"/>
      <family val="3"/>
      <charset val="128"/>
    </font>
    <font>
      <u/>
      <sz val="11"/>
      <color theme="1"/>
      <name val="ＭＳ Ｐゴシック"/>
      <family val="3"/>
      <charset val="128"/>
    </font>
    <font>
      <sz val="10"/>
      <color theme="2" tint="-0.249977111117893"/>
      <name val="ＭＳ Ｐゴシック"/>
      <family val="3"/>
      <charset val="128"/>
    </font>
    <font>
      <sz val="9"/>
      <color theme="2" tint="-0.249977111117893"/>
      <name val="ＭＳ Ｐゴシック"/>
      <family val="3"/>
      <charset val="128"/>
    </font>
    <font>
      <sz val="8"/>
      <color rgb="FFFF0000"/>
      <name val="ＭＳ ゴシック"/>
      <family val="3"/>
      <charset val="128"/>
    </font>
    <font>
      <sz val="11"/>
      <color theme="1"/>
      <name val="ＭＳ 明朝"/>
      <family val="1"/>
      <charset val="128"/>
    </font>
    <font>
      <sz val="8"/>
      <color rgb="FFFF0000"/>
      <name val="ＭＳ Ｐゴシック"/>
      <family val="3"/>
      <charset val="128"/>
    </font>
    <font>
      <sz val="10"/>
      <color theme="0"/>
      <name val="ＭＳ Ｐゴシック"/>
      <family val="3"/>
      <charset val="128"/>
    </font>
    <font>
      <b/>
      <sz val="10"/>
      <color theme="0"/>
      <name val="ＭＳ Ｐゴシック"/>
      <family val="3"/>
      <charset val="128"/>
    </font>
    <font>
      <b/>
      <u/>
      <sz val="11"/>
      <color rgb="FF000000"/>
      <name val="ＭＳ Ｐゴシック"/>
      <family val="3"/>
      <charset val="128"/>
    </font>
    <font>
      <b/>
      <sz val="14"/>
      <color theme="0"/>
      <name val="ＭＳ Ｐゴシック"/>
      <family val="3"/>
      <charset val="128"/>
    </font>
    <font>
      <sz val="12"/>
      <color theme="1"/>
      <name val="ＭＳ Ｐゴシック"/>
      <family val="3"/>
      <charset val="128"/>
    </font>
    <font>
      <sz val="10"/>
      <color rgb="FFFF0000"/>
      <name val="ＭＳ Ｐゴシック"/>
      <family val="3"/>
      <charset val="128"/>
    </font>
    <font>
      <b/>
      <sz val="12"/>
      <color theme="0"/>
      <name val="ＭＳ Ｐゴシック"/>
      <family val="3"/>
      <charset val="128"/>
    </font>
    <font>
      <sz val="11"/>
      <color indexed="8"/>
      <name val="ＭＳ Ｐゴシック"/>
      <family val="3"/>
      <charset val="128"/>
    </font>
    <font>
      <sz val="11"/>
      <name val="ＭＳ Ｐゴシック"/>
      <family val="3"/>
      <charset val="128"/>
    </font>
    <font>
      <b/>
      <sz val="11"/>
      <color rgb="FF0000FF"/>
      <name val="ＭＳ Ｐゴシック"/>
      <family val="3"/>
      <charset val="128"/>
    </font>
  </fonts>
  <fills count="16">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
      <patternFill patternType="solid">
        <fgColor theme="7" tint="0.39997558519241921"/>
        <bgColor indexed="64"/>
      </patternFill>
    </fill>
    <fill>
      <patternFill patternType="solid">
        <fgColor rgb="FFCCFFCC"/>
        <bgColor indexed="64"/>
      </patternFill>
    </fill>
    <fill>
      <patternFill patternType="solid">
        <fgColor rgb="FFFFEBFF"/>
        <bgColor indexed="64"/>
      </patternFill>
    </fill>
    <fill>
      <patternFill patternType="solid">
        <fgColor rgb="FFFFCDFF"/>
        <bgColor indexed="64"/>
      </patternFill>
    </fill>
    <fill>
      <patternFill patternType="solid">
        <fgColor rgb="FFFFCDFF"/>
        <bgColor rgb="FF000000"/>
      </patternFill>
    </fill>
    <fill>
      <patternFill patternType="solid">
        <fgColor rgb="FFFFC000"/>
        <bgColor indexed="64"/>
      </patternFill>
    </fill>
    <fill>
      <patternFill patternType="solid">
        <fgColor rgb="FF62983E"/>
        <bgColor indexed="64"/>
      </patternFill>
    </fill>
    <fill>
      <patternFill patternType="solid">
        <fgColor rgb="FF62983E"/>
        <bgColor rgb="FF000000"/>
      </patternFill>
    </fill>
    <fill>
      <patternFill patternType="solid">
        <fgColor rgb="FFFFC000"/>
        <bgColor rgb="FF000000"/>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double">
        <color auto="1"/>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rgb="FF0000FF"/>
      </left>
      <right/>
      <top style="double">
        <color rgb="FF0000FF"/>
      </top>
      <bottom/>
      <diagonal/>
    </border>
    <border>
      <left/>
      <right/>
      <top style="double">
        <color rgb="FF0000FF"/>
      </top>
      <bottom/>
      <diagonal/>
    </border>
    <border>
      <left/>
      <right style="double">
        <color rgb="FF0000FF"/>
      </right>
      <top style="double">
        <color rgb="FF0000FF"/>
      </top>
      <bottom/>
      <diagonal/>
    </border>
    <border>
      <left style="double">
        <color rgb="FF0000FF"/>
      </left>
      <right/>
      <top/>
      <bottom style="double">
        <color rgb="FF0000FF"/>
      </bottom>
      <diagonal/>
    </border>
    <border>
      <left/>
      <right/>
      <top/>
      <bottom style="double">
        <color rgb="FF0000FF"/>
      </bottom>
      <diagonal/>
    </border>
    <border>
      <left/>
      <right style="double">
        <color rgb="FF0000FF"/>
      </right>
      <top/>
      <bottom style="double">
        <color rgb="FF0000F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5" fillId="0" borderId="0">
      <alignment vertical="center"/>
    </xf>
    <xf numFmtId="38" fontId="56" fillId="0" borderId="0" applyFont="0" applyFill="0" applyBorder="0" applyAlignment="0" applyProtection="0">
      <alignment vertical="center"/>
    </xf>
  </cellStyleXfs>
  <cellXfs count="788">
    <xf numFmtId="0" fontId="0" fillId="0" borderId="0" xfId="0">
      <alignment vertical="center"/>
    </xf>
    <xf numFmtId="0" fontId="4" fillId="4" borderId="0" xfId="0" applyFont="1" applyFill="1">
      <alignment vertical="center"/>
    </xf>
    <xf numFmtId="0" fontId="6" fillId="4" borderId="0" xfId="0" applyFont="1" applyFill="1">
      <alignment vertical="center"/>
    </xf>
    <xf numFmtId="0" fontId="3" fillId="4" borderId="0" xfId="0" applyFont="1" applyFill="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4" fillId="4" borderId="35" xfId="0" applyFont="1" applyFill="1" applyBorder="1">
      <alignment vertical="center"/>
    </xf>
    <xf numFmtId="0" fontId="3" fillId="4" borderId="35" xfId="0" applyFont="1" applyFill="1" applyBorder="1" applyAlignment="1">
      <alignment horizontal="center" vertical="center"/>
    </xf>
    <xf numFmtId="0" fontId="6" fillId="4" borderId="35" xfId="0" applyFont="1" applyFill="1" applyBorder="1">
      <alignment vertical="center"/>
    </xf>
    <xf numFmtId="179" fontId="7" fillId="0" borderId="6" xfId="0" applyNumberFormat="1" applyFont="1" applyBorder="1" applyAlignment="1">
      <alignment horizontal="center" vertical="center" shrinkToFit="1"/>
    </xf>
    <xf numFmtId="179" fontId="7" fillId="0" borderId="24" xfId="0" applyNumberFormat="1" applyFont="1" applyBorder="1" applyAlignment="1">
      <alignment horizontal="center" vertical="center" shrinkToFit="1"/>
    </xf>
    <xf numFmtId="179" fontId="7" fillId="0" borderId="37" xfId="0" applyNumberFormat="1" applyFont="1" applyBorder="1" applyAlignment="1">
      <alignment horizontal="center" vertical="center" shrinkToFit="1"/>
    </xf>
    <xf numFmtId="179" fontId="7" fillId="0" borderId="36" xfId="0" applyNumberFormat="1" applyFont="1" applyBorder="1" applyAlignment="1">
      <alignment horizontal="center" vertical="center" shrinkToFit="1"/>
    </xf>
    <xf numFmtId="0" fontId="6" fillId="4" borderId="10" xfId="0" applyFont="1" applyFill="1" applyBorder="1">
      <alignment vertical="center"/>
    </xf>
    <xf numFmtId="0" fontId="5" fillId="4" borderId="0" xfId="0" applyFont="1" applyFill="1" applyAlignment="1">
      <alignment horizontal="left" vertical="center"/>
    </xf>
    <xf numFmtId="0" fontId="7" fillId="4" borderId="0" xfId="0" applyFont="1" applyFill="1" applyAlignment="1">
      <alignment horizontal="left" vertical="center"/>
    </xf>
    <xf numFmtId="0" fontId="16" fillId="4" borderId="0" xfId="0" applyFont="1" applyFill="1" applyAlignment="1">
      <alignment horizontal="center" vertical="center"/>
    </xf>
    <xf numFmtId="0" fontId="12" fillId="4" borderId="35" xfId="0" applyFont="1" applyFill="1" applyBorder="1">
      <alignment vertical="center"/>
    </xf>
    <xf numFmtId="0" fontId="22" fillId="4" borderId="35" xfId="0" applyFont="1" applyFill="1" applyBorder="1">
      <alignment vertical="center"/>
    </xf>
    <xf numFmtId="0" fontId="9" fillId="4" borderId="0" xfId="0" applyFont="1" applyFill="1" applyAlignment="1">
      <alignment horizontal="center"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4" fillId="6" borderId="18" xfId="0" applyFont="1" applyFill="1" applyBorder="1">
      <alignment vertical="center"/>
    </xf>
    <xf numFmtId="0" fontId="0" fillId="4" borderId="0" xfId="0" applyFill="1">
      <alignment vertical="center"/>
    </xf>
    <xf numFmtId="0" fontId="16" fillId="4" borderId="18" xfId="0" applyFont="1" applyFill="1" applyBorder="1" applyAlignment="1">
      <alignment horizontal="center" vertical="center"/>
    </xf>
    <xf numFmtId="9" fontId="16" fillId="4" borderId="18" xfId="0" applyNumberFormat="1" applyFont="1" applyFill="1" applyBorder="1" applyAlignment="1">
      <alignment horizontal="center" vertical="center"/>
    </xf>
    <xf numFmtId="38" fontId="16" fillId="4" borderId="18" xfId="1" applyFont="1" applyFill="1" applyBorder="1" applyAlignment="1">
      <alignment horizontal="right" vertical="center"/>
    </xf>
    <xf numFmtId="0" fontId="16" fillId="4" borderId="0" xfId="0" applyFont="1" applyFill="1">
      <alignment vertical="center"/>
    </xf>
    <xf numFmtId="0" fontId="37" fillId="4" borderId="0" xfId="0" applyFont="1" applyFill="1">
      <alignment vertical="center"/>
    </xf>
    <xf numFmtId="0" fontId="16" fillId="6" borderId="18" xfId="0" applyFont="1" applyFill="1" applyBorder="1" applyAlignment="1">
      <alignment horizontal="center" vertical="center"/>
    </xf>
    <xf numFmtId="0" fontId="4" fillId="9" borderId="18" xfId="0" applyFont="1" applyFill="1" applyBorder="1">
      <alignment vertical="center"/>
    </xf>
    <xf numFmtId="40" fontId="6" fillId="4" borderId="0" xfId="1" applyNumberFormat="1" applyFont="1" applyFill="1">
      <alignment vertical="center"/>
    </xf>
    <xf numFmtId="40" fontId="6" fillId="4" borderId="0" xfId="0" applyNumberFormat="1" applyFont="1" applyFill="1">
      <alignment vertical="center"/>
    </xf>
    <xf numFmtId="0" fontId="6" fillId="4" borderId="0" xfId="0" applyFont="1" applyFill="1" applyProtection="1">
      <alignment vertical="center"/>
      <protection locked="0"/>
    </xf>
    <xf numFmtId="0" fontId="46" fillId="4" borderId="0" xfId="0" applyFont="1" applyFill="1" applyAlignment="1">
      <alignment horizontal="left"/>
    </xf>
    <xf numFmtId="0" fontId="14" fillId="4" borderId="0" xfId="0" applyFont="1" applyFill="1" applyAlignment="1">
      <alignment horizontal="left" vertical="center"/>
    </xf>
    <xf numFmtId="0" fontId="7" fillId="6" borderId="18" xfId="0" applyFont="1" applyFill="1" applyBorder="1">
      <alignment vertical="center"/>
    </xf>
    <xf numFmtId="0" fontId="7" fillId="8" borderId="18" xfId="0" applyFont="1" applyFill="1" applyBorder="1">
      <alignment vertical="center"/>
    </xf>
    <xf numFmtId="179" fontId="7" fillId="0" borderId="6" xfId="0" applyNumberFormat="1" applyFont="1" applyBorder="1" applyAlignment="1">
      <alignment horizontal="center" shrinkToFit="1"/>
    </xf>
    <xf numFmtId="179" fontId="7" fillId="0" borderId="24" xfId="0" applyNumberFormat="1" applyFont="1" applyBorder="1" applyAlignment="1">
      <alignment horizontal="center" shrinkToFit="1"/>
    </xf>
    <xf numFmtId="179" fontId="7" fillId="0" borderId="36" xfId="0" applyNumberFormat="1" applyFont="1" applyBorder="1" applyAlignment="1">
      <alignment horizontal="center" shrinkToFit="1"/>
    </xf>
    <xf numFmtId="38" fontId="7" fillId="0" borderId="8" xfId="1" applyFont="1" applyFill="1" applyBorder="1" applyAlignment="1">
      <alignment horizontal="left" shrinkToFit="1"/>
    </xf>
    <xf numFmtId="38" fontId="7" fillId="0" borderId="25" xfId="1" applyFont="1" applyFill="1" applyBorder="1" applyAlignment="1">
      <alignment horizontal="left" shrinkToFit="1"/>
    </xf>
    <xf numFmtId="38" fontId="7" fillId="0" borderId="29" xfId="1" applyFont="1" applyFill="1" applyBorder="1" applyAlignment="1">
      <alignment horizontal="left" shrinkToFit="1"/>
    </xf>
    <xf numFmtId="0" fontId="48" fillId="4" borderId="35" xfId="0" applyFont="1" applyFill="1" applyBorder="1">
      <alignment vertical="center"/>
    </xf>
    <xf numFmtId="0" fontId="48" fillId="4" borderId="35" xfId="0" applyFont="1" applyFill="1" applyBorder="1" applyAlignment="1">
      <alignment vertical="top"/>
    </xf>
    <xf numFmtId="0" fontId="6" fillId="4" borderId="0" xfId="0" applyFont="1" applyFill="1" applyAlignment="1">
      <alignment horizontal="right" vertical="center"/>
    </xf>
    <xf numFmtId="185" fontId="16" fillId="4" borderId="0" xfId="0" applyNumberFormat="1" applyFont="1" applyFill="1" applyAlignment="1">
      <alignment horizontal="center" vertical="center"/>
    </xf>
    <xf numFmtId="0" fontId="12" fillId="6" borderId="18" xfId="0" applyFont="1" applyFill="1" applyBorder="1" applyAlignment="1">
      <alignment horizontal="center" vertical="center"/>
    </xf>
    <xf numFmtId="0" fontId="5" fillId="0" borderId="18" xfId="0" applyFont="1" applyBorder="1" applyAlignment="1">
      <alignment horizontal="center" vertical="center"/>
    </xf>
    <xf numFmtId="190" fontId="7" fillId="0" borderId="5" xfId="1" applyNumberFormat="1" applyFont="1" applyFill="1" applyBorder="1" applyAlignment="1" applyProtection="1">
      <alignment horizontal="right" shrinkToFit="1"/>
      <protection locked="0"/>
    </xf>
    <xf numFmtId="186" fontId="7" fillId="0" borderId="24" xfId="1" applyNumberFormat="1" applyFont="1" applyFill="1" applyBorder="1" applyAlignment="1" applyProtection="1">
      <alignment horizontal="right" shrinkToFit="1"/>
      <protection locked="0"/>
    </xf>
    <xf numFmtId="192" fontId="7" fillId="0" borderId="24" xfId="1" applyNumberFormat="1" applyFont="1" applyFill="1" applyBorder="1" applyAlignment="1" applyProtection="1">
      <alignment horizontal="right" shrinkToFit="1"/>
      <protection locked="0"/>
    </xf>
    <xf numFmtId="192" fontId="7" fillId="0" borderId="36" xfId="1" applyNumberFormat="1" applyFont="1" applyFill="1" applyBorder="1" applyAlignment="1" applyProtection="1">
      <alignment horizontal="right" shrinkToFit="1"/>
      <protection locked="0"/>
    </xf>
    <xf numFmtId="40" fontId="7" fillId="0" borderId="5" xfId="1" applyNumberFormat="1" applyFont="1" applyFill="1" applyBorder="1" applyAlignment="1" applyProtection="1">
      <alignment horizontal="right" shrinkToFit="1"/>
      <protection locked="0"/>
    </xf>
    <xf numFmtId="40" fontId="7" fillId="0" borderId="24" xfId="1" applyNumberFormat="1" applyFont="1" applyFill="1" applyBorder="1" applyAlignment="1" applyProtection="1">
      <alignment horizontal="right" shrinkToFit="1"/>
      <protection locked="0"/>
    </xf>
    <xf numFmtId="40" fontId="7" fillId="0" borderId="36" xfId="1" applyNumberFormat="1" applyFont="1" applyFill="1" applyBorder="1" applyAlignment="1" applyProtection="1">
      <alignment horizontal="right" shrinkToFit="1"/>
      <protection locked="0"/>
    </xf>
    <xf numFmtId="38" fontId="7" fillId="0" borderId="24" xfId="1" applyFont="1" applyFill="1" applyBorder="1" applyAlignment="1" applyProtection="1">
      <alignment horizontal="right" shrinkToFit="1"/>
      <protection locked="0"/>
    </xf>
    <xf numFmtId="38" fontId="7" fillId="0" borderId="6" xfId="1" applyFont="1" applyFill="1" applyBorder="1" applyAlignment="1" applyProtection="1">
      <alignment horizontal="right" shrinkToFit="1"/>
      <protection locked="0"/>
    </xf>
    <xf numFmtId="38" fontId="7" fillId="0" borderId="71" xfId="1" applyFont="1" applyFill="1" applyBorder="1" applyAlignment="1" applyProtection="1">
      <alignment horizontal="right" shrinkToFit="1"/>
      <protection locked="0"/>
    </xf>
    <xf numFmtId="38" fontId="7" fillId="0" borderId="8" xfId="1" applyFont="1" applyFill="1" applyBorder="1" applyAlignment="1">
      <alignment horizontal="left"/>
    </xf>
    <xf numFmtId="38" fontId="7" fillId="0" borderId="25" xfId="1" applyFont="1" applyFill="1" applyBorder="1" applyAlignment="1">
      <alignment horizontal="left"/>
    </xf>
    <xf numFmtId="38" fontId="7" fillId="0" borderId="29" xfId="1" applyFont="1" applyFill="1" applyBorder="1" applyAlignment="1">
      <alignment horizontal="left"/>
    </xf>
    <xf numFmtId="0" fontId="48" fillId="4" borderId="0" xfId="0" applyFont="1" applyFill="1">
      <alignment vertical="center"/>
    </xf>
    <xf numFmtId="0" fontId="48" fillId="4" borderId="15" xfId="0" applyFont="1" applyFill="1" applyBorder="1">
      <alignment vertical="center"/>
    </xf>
    <xf numFmtId="0" fontId="6" fillId="4" borderId="15" xfId="0" applyFont="1" applyFill="1" applyBorder="1">
      <alignment vertical="center"/>
    </xf>
    <xf numFmtId="0" fontId="3" fillId="4" borderId="15" xfId="0" applyFont="1" applyFill="1" applyBorder="1" applyAlignment="1">
      <alignment horizontal="center" vertical="center"/>
    </xf>
    <xf numFmtId="0" fontId="4" fillId="4" borderId="15" xfId="0" applyFont="1" applyFill="1" applyBorder="1">
      <alignment vertical="center"/>
    </xf>
    <xf numFmtId="0" fontId="58" fillId="4" borderId="0" xfId="0" applyFont="1" applyFill="1">
      <alignment vertical="center"/>
    </xf>
    <xf numFmtId="0" fontId="4" fillId="6" borderId="72" xfId="0" applyFont="1" applyFill="1" applyBorder="1" applyAlignment="1" applyProtection="1">
      <alignment horizontal="center" vertical="center"/>
      <protection locked="0"/>
    </xf>
    <xf numFmtId="176" fontId="4" fillId="2" borderId="27" xfId="0" applyNumberFormat="1" applyFont="1" applyFill="1" applyBorder="1" applyAlignment="1" applyProtection="1">
      <alignment horizontal="right" shrinkToFit="1"/>
      <protection locked="0"/>
    </xf>
    <xf numFmtId="176" fontId="4" fillId="2" borderId="29" xfId="0" applyNumberFormat="1" applyFont="1" applyFill="1" applyBorder="1" applyAlignment="1" applyProtection="1">
      <alignment horizontal="right" shrinkToFit="1"/>
      <protection locked="0"/>
    </xf>
    <xf numFmtId="196" fontId="7" fillId="5" borderId="27" xfId="1" applyNumberFormat="1" applyFont="1" applyFill="1" applyBorder="1" applyAlignment="1">
      <alignment horizontal="right"/>
    </xf>
    <xf numFmtId="196" fontId="7" fillId="5" borderId="28" xfId="1" applyNumberFormat="1" applyFont="1" applyFill="1" applyBorder="1" applyAlignment="1">
      <alignment horizontal="right"/>
    </xf>
    <xf numFmtId="196" fontId="7" fillId="5" borderId="29" xfId="1" applyNumberFormat="1" applyFont="1" applyFill="1" applyBorder="1" applyAlignment="1">
      <alignment horizontal="right"/>
    </xf>
    <xf numFmtId="0" fontId="7" fillId="0" borderId="33" xfId="0" applyFont="1" applyBorder="1" applyAlignment="1">
      <alignment horizontal="center"/>
    </xf>
    <xf numFmtId="0" fontId="7" fillId="0" borderId="34" xfId="0" applyFont="1" applyBorder="1" applyAlignment="1">
      <alignment horizontal="center"/>
    </xf>
    <xf numFmtId="0" fontId="7" fillId="0" borderId="30" xfId="0" applyFont="1" applyBorder="1" applyAlignment="1">
      <alignment horizontal="center"/>
    </xf>
    <xf numFmtId="0" fontId="4" fillId="0" borderId="9" xfId="0" applyFont="1" applyBorder="1" applyAlignment="1">
      <alignment horizontal="right" shrinkToFit="1"/>
    </xf>
    <xf numFmtId="0" fontId="4" fillId="0" borderId="10" xfId="0" applyFont="1" applyBorder="1" applyAlignment="1">
      <alignment horizontal="right" shrinkToFit="1"/>
    </xf>
    <xf numFmtId="0" fontId="4" fillId="0" borderId="11" xfId="0" applyFont="1" applyBorder="1" applyAlignment="1">
      <alignment horizontal="right" shrinkToFit="1"/>
    </xf>
    <xf numFmtId="176" fontId="4" fillId="0" borderId="9" xfId="0" applyNumberFormat="1" applyFont="1" applyBorder="1" applyAlignment="1">
      <alignment horizontal="right" shrinkToFit="1"/>
    </xf>
    <xf numFmtId="176" fontId="4" fillId="0" borderId="11" xfId="0" applyNumberFormat="1" applyFont="1" applyBorder="1" applyAlignment="1">
      <alignment horizontal="right" shrinkToFit="1"/>
    </xf>
    <xf numFmtId="196" fontId="7" fillId="5" borderId="9" xfId="1" applyNumberFormat="1" applyFont="1" applyFill="1" applyBorder="1" applyAlignment="1">
      <alignment horizontal="right"/>
    </xf>
    <xf numFmtId="196" fontId="7" fillId="5" borderId="10" xfId="1" applyNumberFormat="1" applyFont="1" applyFill="1" applyBorder="1" applyAlignment="1">
      <alignment horizontal="right"/>
    </xf>
    <xf numFmtId="196" fontId="7" fillId="5" borderId="11" xfId="1" applyNumberFormat="1" applyFont="1" applyFill="1" applyBorder="1" applyAlignment="1">
      <alignment horizontal="right"/>
    </xf>
    <xf numFmtId="188" fontId="7" fillId="2" borderId="27" xfId="0" applyNumberFormat="1" applyFont="1" applyFill="1" applyBorder="1" applyAlignment="1" applyProtection="1">
      <alignment horizontal="center" shrinkToFit="1"/>
      <protection locked="0"/>
    </xf>
    <xf numFmtId="188" fontId="7" fillId="2" borderId="28" xfId="0" applyNumberFormat="1" applyFont="1" applyFill="1" applyBorder="1" applyAlignment="1" applyProtection="1">
      <alignment horizontal="center" shrinkToFit="1"/>
      <protection locked="0"/>
    </xf>
    <xf numFmtId="188" fontId="7" fillId="2" borderId="29" xfId="0" applyNumberFormat="1" applyFont="1" applyFill="1" applyBorder="1" applyAlignment="1" applyProtection="1">
      <alignment horizontal="center" shrinkToFit="1"/>
      <protection locked="0"/>
    </xf>
    <xf numFmtId="49" fontId="7" fillId="2" borderId="27" xfId="0" applyNumberFormat="1" applyFont="1" applyFill="1" applyBorder="1" applyAlignment="1" applyProtection="1">
      <alignment horizontal="left"/>
      <protection locked="0"/>
    </xf>
    <xf numFmtId="49" fontId="7" fillId="2" borderId="28" xfId="0" applyNumberFormat="1" applyFont="1" applyFill="1" applyBorder="1" applyAlignment="1" applyProtection="1">
      <alignment horizontal="left"/>
      <protection locked="0"/>
    </xf>
    <xf numFmtId="49" fontId="7" fillId="2" borderId="29" xfId="0" applyNumberFormat="1" applyFont="1" applyFill="1" applyBorder="1" applyAlignment="1" applyProtection="1">
      <alignment horizontal="left"/>
      <protection locked="0"/>
    </xf>
    <xf numFmtId="49" fontId="7" fillId="2" borderId="27" xfId="0" applyNumberFormat="1" applyFont="1" applyFill="1" applyBorder="1" applyAlignment="1" applyProtection="1">
      <protection locked="0"/>
    </xf>
    <xf numFmtId="49" fontId="7" fillId="2" borderId="28" xfId="0" applyNumberFormat="1" applyFont="1" applyFill="1" applyBorder="1" applyAlignment="1" applyProtection="1">
      <protection locked="0"/>
    </xf>
    <xf numFmtId="49" fontId="7" fillId="2" borderId="29" xfId="0" applyNumberFormat="1" applyFont="1" applyFill="1" applyBorder="1" applyAlignment="1" applyProtection="1">
      <protection locked="0"/>
    </xf>
    <xf numFmtId="193" fontId="7" fillId="2" borderId="27" xfId="1" applyNumberFormat="1" applyFont="1" applyFill="1" applyBorder="1" applyAlignment="1" applyProtection="1">
      <alignment horizontal="right" shrinkToFit="1"/>
      <protection locked="0"/>
    </xf>
    <xf numFmtId="193" fontId="7" fillId="2" borderId="28" xfId="1" applyNumberFormat="1" applyFont="1" applyFill="1" applyBorder="1" applyAlignment="1" applyProtection="1">
      <alignment horizontal="right" shrinkToFit="1"/>
      <protection locked="0"/>
    </xf>
    <xf numFmtId="193" fontId="7" fillId="2" borderId="29" xfId="1" applyNumberFormat="1" applyFont="1" applyFill="1" applyBorder="1" applyAlignment="1" applyProtection="1">
      <alignment horizontal="right" shrinkToFit="1"/>
      <protection locked="0"/>
    </xf>
    <xf numFmtId="0" fontId="7" fillId="2" borderId="27" xfId="0" applyFont="1" applyFill="1" applyBorder="1" applyAlignment="1" applyProtection="1">
      <alignment horizontal="center"/>
      <protection locked="0"/>
    </xf>
    <xf numFmtId="0" fontId="7" fillId="2" borderId="29" xfId="0" applyFont="1" applyFill="1" applyBorder="1" applyAlignment="1" applyProtection="1">
      <alignment horizontal="center"/>
      <protection locked="0"/>
    </xf>
    <xf numFmtId="186" fontId="7" fillId="2" borderId="27" xfId="1" applyNumberFormat="1" applyFont="1" applyFill="1" applyBorder="1" applyAlignment="1" applyProtection="1">
      <alignment horizontal="right" shrinkToFit="1"/>
      <protection locked="0"/>
    </xf>
    <xf numFmtId="186" fontId="7" fillId="2" borderId="28" xfId="1" applyNumberFormat="1" applyFont="1" applyFill="1" applyBorder="1" applyAlignment="1" applyProtection="1">
      <alignment horizontal="right" shrinkToFit="1"/>
      <protection locked="0"/>
    </xf>
    <xf numFmtId="186" fontId="7" fillId="2" borderId="29" xfId="1" applyNumberFormat="1" applyFont="1" applyFill="1" applyBorder="1" applyAlignment="1" applyProtection="1">
      <alignment horizontal="right" shrinkToFit="1"/>
      <protection locked="0"/>
    </xf>
    <xf numFmtId="176" fontId="4" fillId="2" borderId="22" xfId="0" applyNumberFormat="1" applyFont="1" applyFill="1" applyBorder="1" applyAlignment="1" applyProtection="1">
      <alignment horizontal="right" shrinkToFit="1"/>
      <protection locked="0"/>
    </xf>
    <xf numFmtId="176" fontId="4" fillId="2" borderId="25" xfId="0" applyNumberFormat="1" applyFont="1" applyFill="1" applyBorder="1" applyAlignment="1" applyProtection="1">
      <alignment horizontal="right" shrinkToFit="1"/>
      <protection locked="0"/>
    </xf>
    <xf numFmtId="196" fontId="7" fillId="5" borderId="22" xfId="1" applyNumberFormat="1" applyFont="1" applyFill="1" applyBorder="1" applyAlignment="1">
      <alignment horizontal="right"/>
    </xf>
    <xf numFmtId="196" fontId="7" fillId="5" borderId="23" xfId="1" applyNumberFormat="1" applyFont="1" applyFill="1" applyBorder="1" applyAlignment="1">
      <alignment horizontal="right"/>
    </xf>
    <xf numFmtId="196" fontId="7" fillId="5" borderId="25" xfId="1" applyNumberFormat="1" applyFont="1" applyFill="1" applyBorder="1" applyAlignment="1">
      <alignment horizontal="right"/>
    </xf>
    <xf numFmtId="188" fontId="7" fillId="2" borderId="22" xfId="0" applyNumberFormat="1" applyFont="1" applyFill="1" applyBorder="1" applyAlignment="1" applyProtection="1">
      <alignment horizontal="center" shrinkToFit="1"/>
      <protection locked="0"/>
    </xf>
    <xf numFmtId="188" fontId="7" fillId="2" borderId="23" xfId="0" applyNumberFormat="1" applyFont="1" applyFill="1" applyBorder="1" applyAlignment="1" applyProtection="1">
      <alignment horizontal="center" shrinkToFit="1"/>
      <protection locked="0"/>
    </xf>
    <xf numFmtId="49" fontId="7" fillId="2" borderId="22" xfId="0" applyNumberFormat="1" applyFont="1" applyFill="1" applyBorder="1" applyAlignment="1" applyProtection="1">
      <alignment horizontal="left"/>
      <protection locked="0"/>
    </xf>
    <xf numFmtId="49" fontId="7" fillId="2" borderId="23" xfId="0" applyNumberFormat="1" applyFont="1" applyFill="1" applyBorder="1" applyAlignment="1" applyProtection="1">
      <alignment horizontal="left"/>
      <protection locked="0"/>
    </xf>
    <xf numFmtId="49" fontId="7" fillId="2" borderId="25" xfId="0" applyNumberFormat="1" applyFont="1" applyFill="1" applyBorder="1" applyAlignment="1" applyProtection="1">
      <alignment horizontal="left"/>
      <protection locked="0"/>
    </xf>
    <xf numFmtId="49" fontId="7" fillId="2" borderId="22" xfId="0" applyNumberFormat="1" applyFont="1" applyFill="1" applyBorder="1" applyAlignment="1" applyProtection="1">
      <alignment shrinkToFit="1"/>
      <protection locked="0"/>
    </xf>
    <xf numFmtId="49" fontId="7" fillId="2" borderId="23" xfId="0" applyNumberFormat="1" applyFont="1" applyFill="1" applyBorder="1" applyAlignment="1" applyProtection="1">
      <alignment shrinkToFit="1"/>
      <protection locked="0"/>
    </xf>
    <xf numFmtId="49" fontId="7" fillId="2" borderId="25" xfId="0" applyNumberFormat="1" applyFont="1" applyFill="1" applyBorder="1" applyAlignment="1" applyProtection="1">
      <alignment shrinkToFit="1"/>
      <protection locked="0"/>
    </xf>
    <xf numFmtId="193" fontId="7" fillId="2" borderId="22" xfId="1" applyNumberFormat="1" applyFont="1" applyFill="1" applyBorder="1" applyAlignment="1" applyProtection="1">
      <alignment horizontal="right" shrinkToFit="1"/>
      <protection locked="0"/>
    </xf>
    <xf numFmtId="193" fontId="7" fillId="2" borderId="23" xfId="1" applyNumberFormat="1" applyFont="1" applyFill="1" applyBorder="1" applyAlignment="1" applyProtection="1">
      <alignment horizontal="right" shrinkToFit="1"/>
      <protection locked="0"/>
    </xf>
    <xf numFmtId="193" fontId="7" fillId="2" borderId="25" xfId="1" applyNumberFormat="1" applyFont="1" applyFill="1" applyBorder="1" applyAlignment="1" applyProtection="1">
      <alignment horizontal="right" shrinkToFit="1"/>
      <protection locked="0"/>
    </xf>
    <xf numFmtId="0" fontId="7" fillId="2" borderId="22" xfId="0" applyFont="1" applyFill="1" applyBorder="1" applyAlignment="1" applyProtection="1">
      <alignment horizontal="center"/>
      <protection locked="0"/>
    </xf>
    <xf numFmtId="0" fontId="7" fillId="2" borderId="25" xfId="0" applyFont="1" applyFill="1" applyBorder="1" applyAlignment="1" applyProtection="1">
      <alignment horizontal="center"/>
      <protection locked="0"/>
    </xf>
    <xf numFmtId="186" fontId="7" fillId="2" borderId="22" xfId="1" applyNumberFormat="1" applyFont="1" applyFill="1" applyBorder="1" applyAlignment="1" applyProtection="1">
      <alignment horizontal="right" shrinkToFit="1"/>
      <protection locked="0"/>
    </xf>
    <xf numFmtId="186" fontId="7" fillId="2" borderId="23" xfId="1" applyNumberFormat="1" applyFont="1" applyFill="1" applyBorder="1" applyAlignment="1" applyProtection="1">
      <alignment horizontal="right" shrinkToFit="1"/>
      <protection locked="0"/>
    </xf>
    <xf numFmtId="186" fontId="7" fillId="2" borderId="25" xfId="1" applyNumberFormat="1" applyFont="1" applyFill="1" applyBorder="1" applyAlignment="1" applyProtection="1">
      <alignment horizontal="right" shrinkToFit="1"/>
      <protection locked="0"/>
    </xf>
    <xf numFmtId="49" fontId="7" fillId="2" borderId="22" xfId="0" applyNumberFormat="1" applyFont="1" applyFill="1" applyBorder="1" applyAlignment="1" applyProtection="1">
      <protection locked="0"/>
    </xf>
    <xf numFmtId="49" fontId="7" fillId="2" borderId="23" xfId="0" applyNumberFormat="1" applyFont="1" applyFill="1" applyBorder="1" applyAlignment="1" applyProtection="1">
      <protection locked="0"/>
    </xf>
    <xf numFmtId="49" fontId="7" fillId="2" borderId="25" xfId="0" applyNumberFormat="1" applyFont="1" applyFill="1" applyBorder="1" applyAlignment="1" applyProtection="1">
      <protection locked="0"/>
    </xf>
    <xf numFmtId="0" fontId="54" fillId="4" borderId="0" xfId="0" applyFont="1" applyFill="1">
      <alignment vertical="center"/>
    </xf>
    <xf numFmtId="0" fontId="37" fillId="4" borderId="0" xfId="0" applyFont="1" applyFill="1">
      <alignment vertical="center"/>
    </xf>
    <xf numFmtId="0" fontId="16" fillId="4" borderId="19" xfId="0" applyFont="1" applyFill="1" applyBorder="1" applyAlignment="1">
      <alignment horizontal="center" vertical="center"/>
    </xf>
    <xf numFmtId="0" fontId="16" fillId="4" borderId="21"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21" xfId="0" applyFont="1" applyFill="1" applyBorder="1" applyAlignment="1">
      <alignment horizontal="center" vertical="center"/>
    </xf>
    <xf numFmtId="0" fontId="39" fillId="4" borderId="0" xfId="0" applyFont="1" applyFill="1">
      <alignment vertical="center"/>
    </xf>
    <xf numFmtId="0" fontId="32" fillId="4" borderId="0" xfId="0" applyFont="1" applyFill="1">
      <alignment vertical="center"/>
    </xf>
    <xf numFmtId="49" fontId="7" fillId="2" borderId="3" xfId="0" applyNumberFormat="1" applyFont="1" applyFill="1" applyBorder="1" applyAlignment="1" applyProtection="1">
      <alignment horizontal="left"/>
      <protection locked="0"/>
    </xf>
    <xf numFmtId="49" fontId="7" fillId="2" borderId="4" xfId="0" applyNumberFormat="1" applyFont="1" applyFill="1" applyBorder="1" applyAlignment="1" applyProtection="1">
      <alignment horizontal="left"/>
      <protection locked="0"/>
    </xf>
    <xf numFmtId="49" fontId="7" fillId="2" borderId="8" xfId="0" applyNumberFormat="1" applyFont="1" applyFill="1" applyBorder="1" applyAlignment="1" applyProtection="1">
      <alignment horizontal="left"/>
      <protection locked="0"/>
    </xf>
    <xf numFmtId="49" fontId="7" fillId="2" borderId="3" xfId="0" applyNumberFormat="1" applyFont="1" applyFill="1" applyBorder="1" applyAlignment="1" applyProtection="1">
      <alignment shrinkToFit="1"/>
      <protection locked="0"/>
    </xf>
    <xf numFmtId="49" fontId="7" fillId="2" borderId="4" xfId="0" applyNumberFormat="1" applyFont="1" applyFill="1" applyBorder="1" applyAlignment="1" applyProtection="1">
      <alignment shrinkToFit="1"/>
      <protection locked="0"/>
    </xf>
    <xf numFmtId="49" fontId="7" fillId="2" borderId="8" xfId="0" applyNumberFormat="1" applyFont="1" applyFill="1" applyBorder="1" applyAlignment="1" applyProtection="1">
      <alignment shrinkToFit="1"/>
      <protection locked="0"/>
    </xf>
    <xf numFmtId="193" fontId="7" fillId="2" borderId="3" xfId="1" applyNumberFormat="1" applyFont="1" applyFill="1" applyBorder="1" applyAlignment="1" applyProtection="1">
      <alignment horizontal="right" shrinkToFit="1"/>
      <protection locked="0"/>
    </xf>
    <xf numFmtId="193" fontId="7" fillId="2" borderId="4" xfId="1" applyNumberFormat="1" applyFont="1" applyFill="1" applyBorder="1" applyAlignment="1" applyProtection="1">
      <alignment horizontal="right" shrinkToFit="1"/>
      <protection locked="0"/>
    </xf>
    <xf numFmtId="193" fontId="7" fillId="2" borderId="8" xfId="1" applyNumberFormat="1" applyFont="1" applyFill="1" applyBorder="1" applyAlignment="1" applyProtection="1">
      <alignment horizontal="right" shrinkToFit="1"/>
      <protection locked="0"/>
    </xf>
    <xf numFmtId="0" fontId="7" fillId="2" borderId="3"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86" fontId="7" fillId="2" borderId="3" xfId="1" applyNumberFormat="1" applyFont="1" applyFill="1" applyBorder="1" applyAlignment="1" applyProtection="1">
      <alignment horizontal="right" shrinkToFit="1"/>
      <protection locked="0"/>
    </xf>
    <xf numFmtId="186" fontId="7" fillId="2" borderId="4" xfId="1" applyNumberFormat="1" applyFont="1" applyFill="1" applyBorder="1" applyAlignment="1" applyProtection="1">
      <alignment horizontal="right" shrinkToFit="1"/>
      <protection locked="0"/>
    </xf>
    <xf numFmtId="186" fontId="7" fillId="2" borderId="8" xfId="1" applyNumberFormat="1" applyFont="1" applyFill="1" applyBorder="1" applyAlignment="1" applyProtection="1">
      <alignment horizontal="right" shrinkToFit="1"/>
      <protection locked="0"/>
    </xf>
    <xf numFmtId="176" fontId="4" fillId="2" borderId="3" xfId="0" applyNumberFormat="1" applyFont="1" applyFill="1" applyBorder="1" applyAlignment="1" applyProtection="1">
      <alignment horizontal="right" shrinkToFit="1"/>
      <protection locked="0"/>
    </xf>
    <xf numFmtId="176" fontId="4" fillId="2" borderId="8" xfId="0" applyNumberFormat="1" applyFont="1" applyFill="1" applyBorder="1" applyAlignment="1" applyProtection="1">
      <alignment horizontal="right" shrinkToFit="1"/>
      <protection locked="0"/>
    </xf>
    <xf numFmtId="196" fontId="7" fillId="5" borderId="3" xfId="1" applyNumberFormat="1" applyFont="1" applyFill="1" applyBorder="1" applyAlignment="1">
      <alignment horizontal="right"/>
    </xf>
    <xf numFmtId="196" fontId="7" fillId="5" borderId="4" xfId="1" applyNumberFormat="1" applyFont="1" applyFill="1" applyBorder="1" applyAlignment="1">
      <alignment horizontal="right"/>
    </xf>
    <xf numFmtId="196" fontId="7" fillId="5" borderId="8" xfId="1" applyNumberFormat="1" applyFont="1" applyFill="1" applyBorder="1" applyAlignment="1">
      <alignment horizontal="right"/>
    </xf>
    <xf numFmtId="0" fontId="36" fillId="4" borderId="0" xfId="0" applyFont="1" applyFill="1">
      <alignment vertical="center"/>
    </xf>
    <xf numFmtId="0" fontId="6" fillId="4" borderId="10" xfId="0" applyFont="1" applyFill="1" applyBorder="1" applyAlignment="1"/>
    <xf numFmtId="0" fontId="46" fillId="4" borderId="20" xfId="0" applyFont="1" applyFill="1" applyBorder="1" applyAlignment="1">
      <alignment horizontal="left"/>
    </xf>
    <xf numFmtId="0" fontId="35" fillId="4" borderId="0" xfId="0" applyFont="1" applyFill="1">
      <alignment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25" xfId="0" applyFont="1" applyFill="1" applyBorder="1" applyAlignment="1">
      <alignment horizontal="center" vertical="center"/>
    </xf>
    <xf numFmtId="0" fontId="7" fillId="3" borderId="22"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3" borderId="39" xfId="0" applyFont="1" applyFill="1" applyBorder="1" applyAlignment="1" applyProtection="1">
      <alignment horizontal="left" vertical="center"/>
      <protection locked="0"/>
    </xf>
    <xf numFmtId="0" fontId="7" fillId="3" borderId="40" xfId="0" applyFont="1" applyFill="1" applyBorder="1" applyAlignment="1" applyProtection="1">
      <alignment horizontal="left" vertical="center"/>
      <protection locked="0"/>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8"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8" xfId="0" applyFont="1" applyFill="1" applyBorder="1" applyAlignment="1">
      <alignment horizontal="center" vertical="center"/>
    </xf>
    <xf numFmtId="0" fontId="34" fillId="4" borderId="0" xfId="0" applyFont="1" applyFill="1">
      <alignment vertical="center"/>
    </xf>
    <xf numFmtId="58" fontId="7" fillId="6" borderId="9" xfId="0" applyNumberFormat="1" applyFont="1" applyFill="1" applyBorder="1" applyAlignment="1">
      <alignment horizontal="center" vertical="center"/>
    </xf>
    <xf numFmtId="58" fontId="7" fillId="6" borderId="10" xfId="0" applyNumberFormat="1" applyFont="1" applyFill="1" applyBorder="1" applyAlignment="1">
      <alignment horizontal="center" vertical="center"/>
    </xf>
    <xf numFmtId="58" fontId="7" fillId="6" borderId="11" xfId="0" applyNumberFormat="1" applyFont="1" applyFill="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21" xfId="0" applyFont="1" applyFill="1" applyBorder="1" applyAlignment="1">
      <alignment horizontal="center" vertical="center"/>
    </xf>
    <xf numFmtId="191" fontId="3" fillId="2" borderId="19" xfId="0" applyNumberFormat="1" applyFont="1" applyFill="1" applyBorder="1" applyAlignment="1" applyProtection="1">
      <alignment horizontal="center" vertical="center"/>
      <protection locked="0"/>
    </xf>
    <xf numFmtId="191" fontId="3" fillId="2" borderId="20" xfId="0" applyNumberFormat="1" applyFont="1" applyFill="1" applyBorder="1" applyAlignment="1" applyProtection="1">
      <alignment horizontal="center" vertical="center"/>
      <protection locked="0"/>
    </xf>
    <xf numFmtId="191" fontId="3" fillId="2" borderId="21" xfId="0" applyNumberFormat="1" applyFont="1" applyFill="1" applyBorder="1" applyAlignment="1" applyProtection="1">
      <alignment horizontal="center" vertical="center"/>
      <protection locked="0"/>
    </xf>
    <xf numFmtId="199" fontId="4" fillId="2" borderId="12" xfId="0" applyNumberFormat="1" applyFont="1" applyFill="1" applyBorder="1" applyAlignment="1" applyProtection="1">
      <alignment horizontal="center" vertical="center"/>
      <protection locked="0"/>
    </xf>
    <xf numFmtId="199" fontId="4" fillId="2" borderId="13" xfId="0" applyNumberFormat="1" applyFont="1" applyFill="1" applyBorder="1" applyAlignment="1" applyProtection="1">
      <alignment horizontal="center" vertical="center"/>
      <protection locked="0"/>
    </xf>
    <xf numFmtId="199" fontId="4" fillId="2" borderId="16" xfId="0" applyNumberFormat="1" applyFont="1" applyFill="1" applyBorder="1" applyAlignment="1" applyProtection="1">
      <alignment horizontal="center" vertical="center"/>
      <protection locked="0"/>
    </xf>
    <xf numFmtId="38" fontId="47" fillId="3" borderId="12" xfId="1" applyFont="1" applyFill="1" applyBorder="1" applyProtection="1">
      <alignment vertical="center"/>
      <protection locked="0"/>
    </xf>
    <xf numFmtId="38" fontId="47" fillId="3" borderId="13" xfId="1" applyFont="1" applyFill="1" applyBorder="1" applyProtection="1">
      <alignment vertical="center"/>
      <protection locked="0"/>
    </xf>
    <xf numFmtId="38" fontId="47" fillId="3" borderId="16" xfId="1" applyFont="1" applyFill="1" applyBorder="1" applyProtection="1">
      <alignment vertical="center"/>
      <protection locked="0"/>
    </xf>
    <xf numFmtId="31" fontId="10" fillId="2" borderId="19" xfId="0" applyNumberFormat="1" applyFont="1" applyFill="1" applyBorder="1" applyAlignment="1" applyProtection="1">
      <alignment horizontal="center" vertical="center"/>
      <protection locked="0"/>
    </xf>
    <xf numFmtId="31" fontId="10" fillId="2" borderId="20" xfId="0" applyNumberFormat="1" applyFont="1" applyFill="1" applyBorder="1" applyAlignment="1" applyProtection="1">
      <alignment horizontal="center" vertical="center"/>
      <protection locked="0"/>
    </xf>
    <xf numFmtId="31" fontId="10" fillId="2" borderId="21" xfId="0" applyNumberFormat="1" applyFont="1" applyFill="1" applyBorder="1" applyAlignment="1" applyProtection="1">
      <alignment horizontal="center" vertical="center"/>
      <protection locked="0"/>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6" borderId="21" xfId="0" applyFont="1" applyFill="1" applyBorder="1" applyAlignment="1">
      <alignment horizontal="center" vertical="center"/>
    </xf>
    <xf numFmtId="0" fontId="6" fillId="3" borderId="19" xfId="0" applyFont="1" applyFill="1" applyBorder="1">
      <alignment vertical="center"/>
    </xf>
    <xf numFmtId="0" fontId="6" fillId="3" borderId="20" xfId="0" applyFont="1" applyFill="1" applyBorder="1">
      <alignment vertical="center"/>
    </xf>
    <xf numFmtId="0" fontId="6" fillId="3" borderId="21" xfId="0" applyFont="1" applyFill="1" applyBorder="1">
      <alignment vertical="center"/>
    </xf>
    <xf numFmtId="0" fontId="31" fillId="4" borderId="0" xfId="0" applyFont="1" applyFill="1">
      <alignment vertical="center"/>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38" fontId="6" fillId="4" borderId="38" xfId="1" applyFont="1" applyFill="1" applyBorder="1" applyAlignment="1">
      <alignment horizontal="right" vertical="center"/>
    </xf>
    <xf numFmtId="38" fontId="6" fillId="4" borderId="39" xfId="1" applyFont="1" applyFill="1" applyBorder="1" applyAlignment="1">
      <alignment horizontal="right" vertical="center"/>
    </xf>
    <xf numFmtId="38" fontId="6" fillId="4" borderId="40" xfId="1" applyFont="1" applyFill="1" applyBorder="1" applyAlignment="1">
      <alignment horizontal="right" vertical="center"/>
    </xf>
    <xf numFmtId="0" fontId="7" fillId="3" borderId="12"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33" fillId="4" borderId="0" xfId="0" applyFont="1" applyFill="1">
      <alignment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38" fontId="6" fillId="4" borderId="33" xfId="0" applyNumberFormat="1" applyFont="1" applyFill="1" applyBorder="1" applyAlignment="1">
      <alignment horizontal="right" vertical="center"/>
    </xf>
    <xf numFmtId="38" fontId="6" fillId="4" borderId="34" xfId="0" applyNumberFormat="1" applyFont="1" applyFill="1" applyBorder="1" applyAlignment="1">
      <alignment horizontal="right" vertical="center"/>
    </xf>
    <xf numFmtId="38" fontId="6" fillId="4" borderId="30" xfId="0" applyNumberFormat="1" applyFont="1" applyFill="1" applyBorder="1" applyAlignment="1">
      <alignment horizontal="right" vertical="center"/>
    </xf>
    <xf numFmtId="38" fontId="6" fillId="4" borderId="33" xfId="1" applyFont="1" applyFill="1" applyBorder="1">
      <alignment vertical="center"/>
    </xf>
    <xf numFmtId="38" fontId="6" fillId="4" borderId="34" xfId="1" applyFont="1" applyFill="1" applyBorder="1">
      <alignment vertical="center"/>
    </xf>
    <xf numFmtId="38" fontId="6" fillId="4" borderId="30" xfId="1" applyFont="1" applyFill="1" applyBorder="1">
      <alignment vertical="center"/>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15" fillId="3" borderId="1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57" fillId="3" borderId="19" xfId="0" applyFont="1" applyFill="1" applyBorder="1" applyAlignment="1" applyProtection="1">
      <alignment vertical="center" shrinkToFit="1"/>
      <protection locked="0"/>
    </xf>
    <xf numFmtId="0" fontId="57" fillId="3" borderId="20" xfId="0" applyFont="1" applyFill="1" applyBorder="1" applyAlignment="1" applyProtection="1">
      <alignment vertical="center" shrinkToFit="1"/>
      <protection locked="0"/>
    </xf>
    <xf numFmtId="0" fontId="57" fillId="3" borderId="21" xfId="0" applyFont="1" applyFill="1" applyBorder="1" applyAlignment="1" applyProtection="1">
      <alignment vertical="center" shrinkToFit="1"/>
      <protection locked="0"/>
    </xf>
    <xf numFmtId="0" fontId="57" fillId="3" borderId="19" xfId="0" applyFont="1" applyFill="1" applyBorder="1" applyAlignment="1" applyProtection="1">
      <alignment horizontal="center" vertical="center" shrinkToFit="1"/>
      <protection locked="0"/>
    </xf>
    <xf numFmtId="0" fontId="57" fillId="3" borderId="20" xfId="0" applyFont="1" applyFill="1" applyBorder="1" applyAlignment="1" applyProtection="1">
      <alignment horizontal="center" vertical="center" shrinkToFit="1"/>
      <protection locked="0"/>
    </xf>
    <xf numFmtId="0" fontId="57" fillId="3" borderId="21"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30" fillId="4" borderId="0" xfId="0" applyFont="1" applyFill="1">
      <alignment vertical="center"/>
    </xf>
    <xf numFmtId="178" fontId="4" fillId="5" borderId="22" xfId="1" applyNumberFormat="1" applyFont="1" applyFill="1" applyBorder="1" applyAlignment="1">
      <alignment horizontal="center" vertical="center"/>
    </xf>
    <xf numFmtId="178" fontId="4" fillId="5" borderId="23" xfId="1" applyNumberFormat="1" applyFont="1" applyFill="1" applyBorder="1" applyAlignment="1">
      <alignment horizontal="center" vertical="center"/>
    </xf>
    <xf numFmtId="178" fontId="4" fillId="5" borderId="25" xfId="1" applyNumberFormat="1" applyFont="1" applyFill="1" applyBorder="1" applyAlignment="1">
      <alignment horizontal="center" vertical="center"/>
    </xf>
    <xf numFmtId="38" fontId="6" fillId="4" borderId="22" xfId="1" applyFont="1" applyFill="1" applyBorder="1">
      <alignment vertical="center"/>
    </xf>
    <xf numFmtId="38" fontId="6" fillId="4" borderId="23" xfId="1" applyFont="1" applyFill="1" applyBorder="1">
      <alignment vertical="center"/>
    </xf>
    <xf numFmtId="38" fontId="6" fillId="4" borderId="25" xfId="1" applyFont="1" applyFill="1" applyBorder="1">
      <alignment vertical="center"/>
    </xf>
    <xf numFmtId="38" fontId="6" fillId="4" borderId="22" xfId="1" applyFont="1" applyFill="1" applyBorder="1" applyAlignment="1">
      <alignment horizontal="right" vertical="center"/>
    </xf>
    <xf numFmtId="38" fontId="6" fillId="4" borderId="23" xfId="1" applyFont="1" applyFill="1" applyBorder="1" applyAlignment="1">
      <alignment horizontal="right" vertical="center"/>
    </xf>
    <xf numFmtId="38" fontId="6" fillId="4" borderId="25" xfId="1" applyFont="1" applyFill="1" applyBorder="1" applyAlignment="1">
      <alignment horizontal="right" vertical="center"/>
    </xf>
    <xf numFmtId="0" fontId="13" fillId="6" borderId="14"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176" fontId="4" fillId="5" borderId="27" xfId="1" applyNumberFormat="1" applyFont="1" applyFill="1" applyBorder="1" applyAlignment="1">
      <alignment horizontal="center" vertical="center"/>
    </xf>
    <xf numFmtId="176" fontId="4" fillId="5" borderId="28" xfId="1" applyNumberFormat="1" applyFont="1" applyFill="1" applyBorder="1" applyAlignment="1">
      <alignment horizontal="center" vertical="center"/>
    </xf>
    <xf numFmtId="176" fontId="4" fillId="5" borderId="29" xfId="1" applyNumberFormat="1" applyFont="1" applyFill="1" applyBorder="1" applyAlignment="1">
      <alignment horizontal="center" vertical="center"/>
    </xf>
    <xf numFmtId="38" fontId="6" fillId="4" borderId="27" xfId="1" applyFont="1" applyFill="1" applyBorder="1">
      <alignment vertical="center"/>
    </xf>
    <xf numFmtId="38" fontId="6" fillId="4" borderId="28" xfId="1" applyFont="1" applyFill="1" applyBorder="1">
      <alignment vertical="center"/>
    </xf>
    <xf numFmtId="38" fontId="6" fillId="4" borderId="29" xfId="1" applyFont="1" applyFill="1" applyBorder="1">
      <alignment vertical="center"/>
    </xf>
    <xf numFmtId="178" fontId="4" fillId="5" borderId="3" xfId="0" applyNumberFormat="1" applyFont="1" applyFill="1" applyBorder="1" applyAlignment="1">
      <alignment horizontal="center" vertical="center"/>
    </xf>
    <xf numFmtId="178" fontId="4" fillId="5" borderId="4" xfId="0" applyNumberFormat="1" applyFont="1" applyFill="1" applyBorder="1" applyAlignment="1">
      <alignment horizontal="center" vertical="center"/>
    </xf>
    <xf numFmtId="178" fontId="4" fillId="5" borderId="8" xfId="0" applyNumberFormat="1" applyFont="1" applyFill="1" applyBorder="1" applyAlignment="1">
      <alignment horizontal="center" vertical="center"/>
    </xf>
    <xf numFmtId="38" fontId="6" fillId="4" borderId="3" xfId="1" applyFont="1" applyFill="1" applyBorder="1">
      <alignment vertical="center"/>
    </xf>
    <xf numFmtId="38" fontId="6" fillId="4" borderId="4" xfId="1" applyFont="1" applyFill="1" applyBorder="1">
      <alignment vertical="center"/>
    </xf>
    <xf numFmtId="38" fontId="6" fillId="4" borderId="8" xfId="1" applyFont="1" applyFill="1" applyBorder="1">
      <alignment vertical="center"/>
    </xf>
    <xf numFmtId="38" fontId="6" fillId="4" borderId="31" xfId="1" applyFont="1" applyFill="1" applyBorder="1">
      <alignment vertical="center"/>
    </xf>
    <xf numFmtId="38" fontId="6" fillId="4" borderId="32" xfId="1" applyFont="1" applyFill="1" applyBorder="1">
      <alignment vertical="center"/>
    </xf>
    <xf numFmtId="38" fontId="6" fillId="4" borderId="7" xfId="1" applyFont="1" applyFill="1" applyBorder="1">
      <alignment vertical="center"/>
    </xf>
    <xf numFmtId="0" fontId="13" fillId="6" borderId="19" xfId="0" applyFont="1" applyFill="1" applyBorder="1" applyAlignment="1">
      <alignment horizontal="center" vertical="center"/>
    </xf>
    <xf numFmtId="0" fontId="13" fillId="6" borderId="20" xfId="0" applyFont="1" applyFill="1" applyBorder="1" applyAlignment="1">
      <alignment horizontal="center" vertical="center"/>
    </xf>
    <xf numFmtId="184" fontId="4" fillId="2" borderId="19" xfId="0" applyNumberFormat="1" applyFont="1" applyFill="1" applyBorder="1" applyAlignment="1" applyProtection="1">
      <alignment horizontal="left" vertical="center"/>
      <protection locked="0"/>
    </xf>
    <xf numFmtId="184" fontId="4" fillId="2" borderId="20" xfId="0" applyNumberFormat="1" applyFont="1" applyFill="1" applyBorder="1" applyAlignment="1" applyProtection="1">
      <alignment horizontal="left" vertical="center"/>
      <protection locked="0"/>
    </xf>
    <xf numFmtId="0" fontId="6" fillId="4" borderId="10" xfId="0" applyFont="1" applyFill="1" applyBorder="1">
      <alignment vertical="center"/>
    </xf>
    <xf numFmtId="0" fontId="20" fillId="7" borderId="14" xfId="0" applyFont="1" applyFill="1" applyBorder="1" applyAlignment="1">
      <alignment horizontal="center" vertical="center"/>
    </xf>
    <xf numFmtId="0" fontId="20" fillId="7" borderId="15" xfId="0" applyFont="1" applyFill="1" applyBorder="1" applyAlignment="1">
      <alignment horizontal="center" vertical="center"/>
    </xf>
    <xf numFmtId="0" fontId="20" fillId="7" borderId="17"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7"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20" xfId="0" applyFont="1" applyFill="1" applyBorder="1" applyAlignment="1">
      <alignment horizontal="center" vertical="center"/>
    </xf>
    <xf numFmtId="0" fontId="8" fillId="7" borderId="21" xfId="0" applyFont="1" applyFill="1" applyBorder="1" applyAlignment="1">
      <alignment horizontal="center" vertical="center"/>
    </xf>
    <xf numFmtId="0" fontId="7" fillId="6" borderId="19"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189" fontId="15" fillId="3" borderId="19" xfId="0" applyNumberFormat="1" applyFont="1" applyFill="1" applyBorder="1" applyAlignment="1" applyProtection="1">
      <alignment horizontal="center" vertical="center"/>
      <protection locked="0"/>
    </xf>
    <xf numFmtId="189" fontId="15" fillId="3" borderId="20" xfId="0" applyNumberFormat="1" applyFont="1" applyFill="1" applyBorder="1" applyAlignment="1" applyProtection="1">
      <alignment horizontal="center" vertical="center"/>
      <protection locked="0"/>
    </xf>
    <xf numFmtId="189" fontId="15" fillId="3" borderId="21" xfId="0" applyNumberFormat="1" applyFont="1" applyFill="1" applyBorder="1" applyAlignment="1" applyProtection="1">
      <alignment horizontal="center" vertical="center"/>
      <protection locked="0"/>
    </xf>
    <xf numFmtId="38" fontId="18" fillId="4" borderId="12" xfId="0" applyNumberFormat="1" applyFont="1" applyFill="1" applyBorder="1" applyAlignment="1">
      <alignment horizontal="right" vertical="center"/>
    </xf>
    <xf numFmtId="38" fontId="18" fillId="4" borderId="13" xfId="0" applyNumberFormat="1" applyFont="1" applyFill="1" applyBorder="1" applyAlignment="1">
      <alignment horizontal="right" vertical="center"/>
    </xf>
    <xf numFmtId="38" fontId="18" fillId="4" borderId="16" xfId="0" applyNumberFormat="1" applyFont="1" applyFill="1" applyBorder="1" applyAlignment="1">
      <alignment horizontal="right" vertical="center"/>
    </xf>
    <xf numFmtId="38" fontId="19" fillId="4" borderId="12" xfId="0" applyNumberFormat="1" applyFont="1" applyFill="1" applyBorder="1" applyAlignment="1">
      <alignment horizontal="right" vertical="center"/>
    </xf>
    <xf numFmtId="38" fontId="19" fillId="4" borderId="13" xfId="0" applyNumberFormat="1" applyFont="1" applyFill="1" applyBorder="1" applyAlignment="1">
      <alignment horizontal="right" vertical="center"/>
    </xf>
    <xf numFmtId="38" fontId="19" fillId="4" borderId="16" xfId="0" applyNumberFormat="1" applyFont="1" applyFill="1" applyBorder="1" applyAlignment="1">
      <alignment horizontal="right" vertical="center"/>
    </xf>
    <xf numFmtId="197" fontId="4" fillId="3" borderId="12" xfId="0" applyNumberFormat="1" applyFont="1" applyFill="1" applyBorder="1" applyAlignment="1" applyProtection="1">
      <alignment horizontal="center" vertical="center"/>
      <protection locked="0"/>
    </xf>
    <xf numFmtId="197" fontId="4" fillId="3" borderId="13" xfId="0" applyNumberFormat="1" applyFont="1" applyFill="1" applyBorder="1" applyAlignment="1" applyProtection="1">
      <alignment horizontal="center" vertical="center"/>
      <protection locked="0"/>
    </xf>
    <xf numFmtId="197" fontId="4" fillId="3" borderId="16"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left" vertical="center" shrinkToFit="1"/>
      <protection locked="0"/>
    </xf>
    <xf numFmtId="0" fontId="4" fillId="2" borderId="16" xfId="0" applyFont="1" applyFill="1" applyBorder="1" applyAlignment="1" applyProtection="1">
      <alignment horizontal="left" vertical="center" shrinkToFit="1"/>
      <protection locked="0"/>
    </xf>
    <xf numFmtId="0" fontId="10" fillId="12" borderId="1" xfId="0" applyFont="1" applyFill="1" applyBorder="1" applyAlignment="1">
      <alignment horizontal="center" vertical="center"/>
    </xf>
    <xf numFmtId="0" fontId="10" fillId="12" borderId="2" xfId="0" applyFont="1" applyFill="1" applyBorder="1" applyAlignment="1">
      <alignment horizontal="center" vertical="center"/>
    </xf>
    <xf numFmtId="0" fontId="10" fillId="12" borderId="26" xfId="0" applyFont="1" applyFill="1" applyBorder="1" applyAlignment="1">
      <alignment horizontal="center" vertical="center"/>
    </xf>
    <xf numFmtId="0" fontId="6" fillId="4" borderId="18" xfId="0" applyFont="1" applyFill="1" applyBorder="1" applyAlignment="1">
      <alignment horizontal="center" vertical="center"/>
    </xf>
    <xf numFmtId="0" fontId="53" fillId="4" borderId="18" xfId="0" applyFont="1" applyFill="1" applyBorder="1" applyAlignment="1">
      <alignment horizontal="center" vertical="center"/>
    </xf>
    <xf numFmtId="0" fontId="4" fillId="4" borderId="0" xfId="0" applyFont="1" applyFill="1">
      <alignment vertical="center"/>
    </xf>
    <xf numFmtId="0" fontId="51" fillId="4" borderId="0" xfId="0" applyFont="1" applyFill="1">
      <alignment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8" xfId="0" applyFont="1" applyFill="1" applyBorder="1" applyAlignment="1">
      <alignment horizontal="center" vertical="center"/>
    </xf>
    <xf numFmtId="0" fontId="8" fillId="7" borderId="5" xfId="0" applyFont="1" applyFill="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pplyAlignment="1">
      <alignment horizontal="center" vertical="center"/>
    </xf>
    <xf numFmtId="198" fontId="4" fillId="2" borderId="12" xfId="0" applyNumberFormat="1" applyFont="1" applyFill="1" applyBorder="1" applyAlignment="1" applyProtection="1">
      <alignment horizontal="center" vertical="center"/>
      <protection locked="0"/>
    </xf>
    <xf numFmtId="198" fontId="4" fillId="2" borderId="13" xfId="0" applyNumberFormat="1" applyFont="1" applyFill="1" applyBorder="1" applyAlignment="1" applyProtection="1">
      <alignment horizontal="center" vertical="center"/>
      <protection locked="0"/>
    </xf>
    <xf numFmtId="0" fontId="4" fillId="0" borderId="9"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11" xfId="0" applyFont="1" applyBorder="1" applyAlignment="1">
      <alignment horizontal="right" vertical="center" shrinkToFit="1"/>
    </xf>
    <xf numFmtId="176" fontId="4" fillId="0" borderId="9" xfId="0" applyNumberFormat="1" applyFont="1" applyBorder="1" applyAlignment="1">
      <alignment horizontal="right" vertical="center" shrinkToFit="1"/>
    </xf>
    <xf numFmtId="176" fontId="4" fillId="0" borderId="11" xfId="0" applyNumberFormat="1" applyFont="1" applyBorder="1" applyAlignment="1">
      <alignment horizontal="right" vertical="center" shrinkToFit="1"/>
    </xf>
    <xf numFmtId="196" fontId="7" fillId="5" borderId="9" xfId="1" applyNumberFormat="1" applyFont="1" applyFill="1" applyBorder="1" applyAlignment="1">
      <alignment horizontal="right" vertical="center"/>
    </xf>
    <xf numFmtId="196" fontId="7" fillId="5" borderId="10" xfId="1" applyNumberFormat="1" applyFont="1" applyFill="1" applyBorder="1" applyAlignment="1">
      <alignment horizontal="right" vertical="center"/>
    </xf>
    <xf numFmtId="196" fontId="7" fillId="5" borderId="11" xfId="1" applyNumberFormat="1" applyFont="1" applyFill="1" applyBorder="1" applyAlignment="1">
      <alignment horizontal="right" vertical="center"/>
    </xf>
    <xf numFmtId="40" fontId="4" fillId="0" borderId="22" xfId="1" applyNumberFormat="1" applyFont="1" applyFill="1" applyBorder="1" applyAlignment="1">
      <alignment vertical="center" shrinkToFit="1"/>
    </xf>
    <xf numFmtId="40" fontId="4" fillId="0" borderId="23" xfId="1" applyNumberFormat="1" applyFont="1" applyFill="1" applyBorder="1" applyAlignment="1">
      <alignment vertical="center" shrinkToFit="1"/>
    </xf>
    <xf numFmtId="40" fontId="4" fillId="0" borderId="25" xfId="1" applyNumberFormat="1" applyFont="1" applyFill="1" applyBorder="1" applyAlignment="1">
      <alignment vertical="center" shrinkToFit="1"/>
    </xf>
    <xf numFmtId="40" fontId="4" fillId="0" borderId="27" xfId="1" applyNumberFormat="1" applyFont="1" applyFill="1" applyBorder="1" applyAlignment="1">
      <alignment vertical="center" shrinkToFit="1"/>
    </xf>
    <xf numFmtId="40" fontId="4" fillId="0" borderId="28" xfId="1" applyNumberFormat="1" applyFont="1" applyFill="1" applyBorder="1" applyAlignment="1">
      <alignment vertical="center" shrinkToFit="1"/>
    </xf>
    <xf numFmtId="40" fontId="4" fillId="0" borderId="29" xfId="1" applyNumberFormat="1" applyFont="1" applyFill="1" applyBorder="1" applyAlignment="1">
      <alignment vertical="center" shrinkToFit="1"/>
    </xf>
    <xf numFmtId="56" fontId="4" fillId="0" borderId="9" xfId="0" applyNumberFormat="1" applyFont="1" applyBorder="1" applyAlignment="1">
      <alignment horizontal="right" vertical="center" shrinkToFit="1"/>
    </xf>
    <xf numFmtId="40" fontId="4" fillId="0" borderId="3" xfId="1" applyNumberFormat="1" applyFont="1" applyFill="1" applyBorder="1" applyAlignment="1">
      <alignment vertical="center" shrinkToFit="1"/>
    </xf>
    <xf numFmtId="40" fontId="4" fillId="0" borderId="4" xfId="1" applyNumberFormat="1" applyFont="1" applyFill="1" applyBorder="1" applyAlignment="1">
      <alignment vertical="center" shrinkToFit="1"/>
    </xf>
    <xf numFmtId="40" fontId="4" fillId="0" borderId="8" xfId="1" applyNumberFormat="1" applyFont="1" applyFill="1" applyBorder="1" applyAlignment="1">
      <alignment vertical="center" shrinkToFit="1"/>
    </xf>
    <xf numFmtId="56" fontId="7" fillId="0" borderId="9" xfId="0" applyNumberFormat="1" applyFont="1" applyBorder="1" applyAlignment="1">
      <alignment horizontal="center" vertical="center"/>
    </xf>
    <xf numFmtId="0" fontId="7" fillId="0" borderId="10" xfId="0" applyFont="1" applyBorder="1" applyAlignment="1">
      <alignment horizontal="center" vertical="center"/>
    </xf>
    <xf numFmtId="56" fontId="7" fillId="0" borderId="33" xfId="0" applyNumberFormat="1" applyFont="1" applyBorder="1" applyAlignment="1">
      <alignment horizontal="center" vertical="center"/>
    </xf>
    <xf numFmtId="56" fontId="7" fillId="0" borderId="34" xfId="0" applyNumberFormat="1" applyFont="1" applyBorder="1" applyAlignment="1">
      <alignment horizontal="center" vertical="center"/>
    </xf>
    <xf numFmtId="56" fontId="7" fillId="0" borderId="30" xfId="0" applyNumberFormat="1" applyFont="1" applyBorder="1" applyAlignment="1">
      <alignment horizontal="center" vertical="center"/>
    </xf>
    <xf numFmtId="56" fontId="4" fillId="0" borderId="9" xfId="0" applyNumberFormat="1" applyFont="1" applyBorder="1" applyAlignment="1">
      <alignment horizontal="right" vertical="center"/>
    </xf>
    <xf numFmtId="0" fontId="4" fillId="0" borderId="10" xfId="0" applyFont="1" applyBorder="1" applyAlignment="1">
      <alignment horizontal="right" vertical="center"/>
    </xf>
    <xf numFmtId="56" fontId="4" fillId="0" borderId="9" xfId="0" applyNumberFormat="1" applyFont="1" applyBorder="1" applyAlignment="1">
      <alignment horizontal="center" vertical="center"/>
    </xf>
    <xf numFmtId="0" fontId="4" fillId="0" borderId="11" xfId="0" applyFont="1" applyBorder="1" applyAlignment="1">
      <alignment horizontal="center" vertical="center"/>
    </xf>
    <xf numFmtId="188" fontId="7" fillId="0" borderId="27" xfId="0" applyNumberFormat="1" applyFont="1" applyBorder="1" applyAlignment="1">
      <alignment horizontal="center" vertical="center" shrinkToFit="1"/>
    </xf>
    <xf numFmtId="188" fontId="7" fillId="0" borderId="28" xfId="0" applyNumberFormat="1" applyFont="1" applyBorder="1" applyAlignment="1">
      <alignment horizontal="center" vertical="center" shrinkToFit="1"/>
    </xf>
    <xf numFmtId="188" fontId="7" fillId="0" borderId="29" xfId="0" applyNumberFormat="1" applyFont="1" applyBorder="1" applyAlignment="1">
      <alignment horizontal="center"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183" fontId="4" fillId="0" borderId="27" xfId="1" applyNumberFormat="1" applyFont="1" applyFill="1" applyBorder="1" applyAlignment="1">
      <alignment vertical="center"/>
    </xf>
    <xf numFmtId="183" fontId="4" fillId="0" borderId="28" xfId="1" applyNumberFormat="1" applyFont="1" applyFill="1" applyBorder="1" applyAlignment="1">
      <alignment vertical="center"/>
    </xf>
    <xf numFmtId="0" fontId="4" fillId="0" borderId="27" xfId="1" applyNumberFormat="1" applyFont="1" applyFill="1" applyBorder="1" applyAlignment="1">
      <alignment horizontal="center" vertical="center"/>
    </xf>
    <xf numFmtId="0" fontId="4" fillId="0" borderId="29" xfId="1" applyNumberFormat="1" applyFont="1" applyFill="1" applyBorder="1" applyAlignment="1">
      <alignment horizontal="center" vertical="center"/>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188" fontId="7" fillId="0" borderId="22" xfId="0" applyNumberFormat="1" applyFont="1" applyBorder="1" applyAlignment="1">
      <alignment horizontal="center" vertical="center" shrinkToFit="1"/>
    </xf>
    <xf numFmtId="188" fontId="7" fillId="0" borderId="23" xfId="0" applyNumberFormat="1" applyFont="1" applyBorder="1" applyAlignment="1">
      <alignment horizontal="center"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5" xfId="0" applyFont="1" applyBorder="1" applyAlignment="1">
      <alignment horizontal="left" vertical="center" shrinkToFit="1"/>
    </xf>
    <xf numFmtId="183" fontId="4" fillId="0" borderId="22" xfId="1" applyNumberFormat="1" applyFont="1" applyFill="1" applyBorder="1" applyAlignment="1">
      <alignment vertical="center"/>
    </xf>
    <xf numFmtId="183" fontId="4" fillId="0" borderId="23" xfId="1" applyNumberFormat="1" applyFont="1" applyFill="1" applyBorder="1" applyAlignment="1">
      <alignment vertical="center"/>
    </xf>
    <xf numFmtId="0" fontId="4" fillId="0" borderId="22" xfId="1" applyNumberFormat="1" applyFont="1" applyFill="1" applyBorder="1" applyAlignment="1">
      <alignment horizontal="center" vertical="center"/>
    </xf>
    <xf numFmtId="0" fontId="4" fillId="0" borderId="25" xfId="1" applyNumberFormat="1" applyFont="1" applyFill="1" applyBorder="1" applyAlignment="1">
      <alignment horizontal="center" vertical="center"/>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5"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7" xfId="0" applyFont="1" applyBorder="1" applyAlignment="1">
      <alignment horizontal="left" vertical="center" shrinkToFit="1"/>
    </xf>
    <xf numFmtId="188" fontId="7" fillId="0" borderId="3" xfId="0" applyNumberFormat="1" applyFont="1" applyBorder="1" applyAlignment="1">
      <alignment horizontal="center" vertical="center" shrinkToFit="1"/>
    </xf>
    <xf numFmtId="188" fontId="7" fillId="0" borderId="4" xfId="0" applyNumberFormat="1" applyFont="1" applyBorder="1" applyAlignment="1">
      <alignment horizontal="center" vertical="center" shrinkToFit="1"/>
    </xf>
    <xf numFmtId="180" fontId="7" fillId="0" borderId="3" xfId="0" applyNumberFormat="1" applyFont="1" applyBorder="1" applyAlignment="1">
      <alignment horizontal="left" vertical="center" shrinkToFit="1"/>
    </xf>
    <xf numFmtId="180" fontId="7" fillId="0" borderId="4" xfId="0" applyNumberFormat="1" applyFont="1" applyBorder="1" applyAlignment="1">
      <alignment horizontal="left" vertical="center" shrinkToFit="1"/>
    </xf>
    <xf numFmtId="180" fontId="7" fillId="0" borderId="8" xfId="0" applyNumberFormat="1" applyFont="1" applyBorder="1" applyAlignment="1">
      <alignment horizontal="left" vertical="center" shrinkToFit="1"/>
    </xf>
    <xf numFmtId="183" fontId="4" fillId="0" borderId="3" xfId="1" applyNumberFormat="1" applyFont="1" applyFill="1" applyBorder="1" applyAlignment="1">
      <alignment vertical="center"/>
    </xf>
    <xf numFmtId="183" fontId="4" fillId="0" borderId="4" xfId="1" applyNumberFormat="1" applyFont="1" applyFill="1" applyBorder="1" applyAlignment="1">
      <alignment vertical="center"/>
    </xf>
    <xf numFmtId="180" fontId="4" fillId="0" borderId="3" xfId="1" applyNumberFormat="1" applyFont="1" applyFill="1" applyBorder="1" applyAlignment="1">
      <alignment horizontal="center" vertical="center"/>
    </xf>
    <xf numFmtId="180" fontId="4" fillId="0" borderId="8" xfId="1" applyNumberFormat="1" applyFont="1" applyFill="1" applyBorder="1" applyAlignment="1">
      <alignment horizontal="center" vertical="center"/>
    </xf>
    <xf numFmtId="180" fontId="4" fillId="0" borderId="3" xfId="0" applyNumberFormat="1" applyFont="1" applyBorder="1" applyAlignment="1">
      <alignment horizontal="left" vertical="center" shrinkToFit="1"/>
    </xf>
    <xf numFmtId="180" fontId="4" fillId="0" borderId="4" xfId="0" applyNumberFormat="1" applyFont="1" applyBorder="1" applyAlignment="1">
      <alignment horizontal="left" vertical="center" shrinkToFit="1"/>
    </xf>
    <xf numFmtId="180" fontId="4" fillId="0" borderId="8" xfId="0" applyNumberFormat="1" applyFont="1" applyBorder="1" applyAlignment="1">
      <alignment horizontal="left" vertical="center" shrinkToFit="1"/>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21" xfId="0" applyFont="1" applyFill="1" applyBorder="1" applyAlignment="1">
      <alignment horizontal="center" vertical="center"/>
    </xf>
    <xf numFmtId="31" fontId="10" fillId="0" borderId="20" xfId="0" applyNumberFormat="1" applyFont="1" applyBorder="1" applyAlignment="1">
      <alignment horizontal="center" vertical="center"/>
    </xf>
    <xf numFmtId="31" fontId="10" fillId="0" borderId="21" xfId="0" applyNumberFormat="1" applyFont="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8" xfId="0" applyFont="1" applyFill="1" applyBorder="1" applyAlignment="1">
      <alignment horizontal="left" vertical="center"/>
    </xf>
    <xf numFmtId="199" fontId="3" fillId="0" borderId="12" xfId="0" applyNumberFormat="1" applyFont="1" applyBorder="1" applyAlignment="1">
      <alignment horizontal="center" vertical="center"/>
    </xf>
    <xf numFmtId="199" fontId="3" fillId="0" borderId="13" xfId="0" applyNumberFormat="1" applyFont="1" applyBorder="1" applyAlignment="1">
      <alignment horizontal="center" vertical="center"/>
    </xf>
    <xf numFmtId="199" fontId="3" fillId="0" borderId="16" xfId="0" applyNumberFormat="1" applyFont="1" applyBorder="1" applyAlignment="1">
      <alignment horizontal="center" vertical="center"/>
    </xf>
    <xf numFmtId="0" fontId="14" fillId="4" borderId="0" xfId="0" applyFont="1" applyFill="1" applyAlignment="1">
      <alignment horizontal="left" vertical="center"/>
    </xf>
    <xf numFmtId="58" fontId="7" fillId="3" borderId="12" xfId="0" applyNumberFormat="1" applyFont="1" applyFill="1" applyBorder="1" applyAlignment="1">
      <alignment horizontal="center" vertical="center"/>
    </xf>
    <xf numFmtId="58" fontId="7" fillId="3" borderId="13" xfId="0" applyNumberFormat="1" applyFont="1" applyFill="1" applyBorder="1" applyAlignment="1">
      <alignment horizontal="center" vertical="center"/>
    </xf>
    <xf numFmtId="58" fontId="7" fillId="3" borderId="16" xfId="0" applyNumberFormat="1" applyFont="1" applyFill="1" applyBorder="1" applyAlignment="1">
      <alignment horizontal="center" vertical="center"/>
    </xf>
    <xf numFmtId="198" fontId="4" fillId="0" borderId="12" xfId="0" applyNumberFormat="1" applyFont="1" applyBorder="1" applyAlignment="1" applyProtection="1">
      <alignment horizontal="center" vertical="center"/>
      <protection hidden="1"/>
    </xf>
    <xf numFmtId="198" fontId="4" fillId="0" borderId="13" xfId="0" applyNumberFormat="1" applyFont="1" applyBorder="1" applyAlignment="1" applyProtection="1">
      <alignment horizontal="center" vertical="center"/>
      <protection hidden="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6" xfId="0" applyFont="1" applyBorder="1" applyAlignment="1">
      <alignment horizontal="left" vertical="center" shrinkToFit="1"/>
    </xf>
    <xf numFmtId="0" fontId="4" fillId="3" borderId="5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55" xfId="0" applyFont="1" applyBorder="1" applyAlignment="1">
      <alignment horizontal="left" vertical="center" shrinkToFit="1"/>
    </xf>
    <xf numFmtId="0" fontId="24" fillId="0" borderId="0" xfId="0" applyFont="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181" fontId="26" fillId="0" borderId="59" xfId="2" applyNumberFormat="1" applyFont="1" applyBorder="1" applyAlignment="1">
      <alignment horizontal="right" vertical="center"/>
    </xf>
    <xf numFmtId="181" fontId="26" fillId="0" borderId="60" xfId="2" applyNumberFormat="1" applyFont="1" applyBorder="1" applyAlignment="1">
      <alignment horizontal="right" vertical="center"/>
    </xf>
    <xf numFmtId="181" fontId="26" fillId="0" borderId="61" xfId="2" applyNumberFormat="1" applyFont="1" applyBorder="1" applyAlignment="1">
      <alignment horizontal="right" vertical="center"/>
    </xf>
    <xf numFmtId="0" fontId="27" fillId="4" borderId="41" xfId="0" applyFont="1" applyFill="1" applyBorder="1" applyAlignment="1">
      <alignment horizontal="center" vertical="center" shrinkToFit="1"/>
    </xf>
    <xf numFmtId="0" fontId="27" fillId="4" borderId="42" xfId="0" applyFont="1" applyFill="1" applyBorder="1" applyAlignment="1">
      <alignment horizontal="center" vertical="center" shrinkToFit="1"/>
    </xf>
    <xf numFmtId="0" fontId="27" fillId="4" borderId="43" xfId="0" applyFont="1" applyFill="1" applyBorder="1" applyAlignment="1">
      <alignment horizontal="center" vertical="center" shrinkToFit="1"/>
    </xf>
    <xf numFmtId="0" fontId="27" fillId="4" borderId="44" xfId="0" applyFont="1" applyFill="1" applyBorder="1" applyAlignment="1">
      <alignment horizontal="center" vertical="center" shrinkToFit="1"/>
    </xf>
    <xf numFmtId="0" fontId="27" fillId="4" borderId="45" xfId="0" applyFont="1" applyFill="1" applyBorder="1" applyAlignment="1">
      <alignment horizontal="center" vertical="center" shrinkToFit="1"/>
    </xf>
    <xf numFmtId="0" fontId="27" fillId="4" borderId="46" xfId="0" applyFont="1" applyFill="1" applyBorder="1" applyAlignment="1">
      <alignment horizontal="center" vertical="center" shrinkToFit="1"/>
    </xf>
    <xf numFmtId="0" fontId="3" fillId="4" borderId="0" xfId="0" applyFont="1" applyFill="1" applyAlignment="1">
      <alignment horizontal="center" vertical="center"/>
    </xf>
    <xf numFmtId="0" fontId="53" fillId="4" borderId="50" xfId="0" applyFont="1" applyFill="1" applyBorder="1" applyAlignment="1">
      <alignment horizontal="center" vertical="center"/>
    </xf>
    <xf numFmtId="0" fontId="53" fillId="4" borderId="48" xfId="0" applyFont="1" applyFill="1" applyBorder="1" applyAlignment="1">
      <alignment horizontal="center" vertical="center"/>
    </xf>
    <xf numFmtId="0" fontId="53" fillId="4"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18" xfId="0" applyFont="1" applyFill="1" applyBorder="1" applyAlignment="1">
      <alignment horizontal="center" vertical="center"/>
    </xf>
    <xf numFmtId="31" fontId="10" fillId="0" borderId="19" xfId="0" applyNumberFormat="1" applyFont="1" applyBorder="1" applyAlignment="1">
      <alignment horizontal="left" vertical="center"/>
    </xf>
    <xf numFmtId="31" fontId="10" fillId="0" borderId="20" xfId="0" applyNumberFormat="1" applyFont="1" applyBorder="1" applyAlignment="1">
      <alignment horizontal="left" vertical="center"/>
    </xf>
    <xf numFmtId="31" fontId="10" fillId="0" borderId="53" xfId="0" applyNumberFormat="1" applyFont="1" applyBorder="1" applyAlignment="1">
      <alignment horizontal="left" vertical="center"/>
    </xf>
    <xf numFmtId="0" fontId="6" fillId="4" borderId="0" xfId="0" applyFont="1" applyFill="1" applyAlignment="1">
      <alignment horizontal="center" vertical="center"/>
    </xf>
    <xf numFmtId="0" fontId="4" fillId="3" borderId="62"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3" xfId="0" applyFont="1" applyFill="1" applyBorder="1" applyAlignment="1">
      <alignment horizontal="center" vertical="center"/>
    </xf>
    <xf numFmtId="0" fontId="3" fillId="0" borderId="59"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61" xfId="0" applyFont="1" applyBorder="1" applyAlignment="1">
      <alignment horizontal="left" vertical="center" shrinkToFit="1"/>
    </xf>
    <xf numFmtId="198" fontId="4" fillId="0" borderId="9" xfId="0" applyNumberFormat="1" applyFont="1" applyBorder="1" applyAlignment="1">
      <alignment horizontal="center" vertical="center"/>
    </xf>
    <xf numFmtId="198" fontId="4" fillId="0" borderId="10" xfId="0" applyNumberFormat="1" applyFont="1" applyBorder="1" applyAlignment="1">
      <alignment horizontal="center" vertical="center"/>
    </xf>
    <xf numFmtId="0" fontId="6" fillId="0" borderId="15" xfId="0" applyFont="1" applyBorder="1" applyAlignment="1">
      <alignment horizontal="left" vertical="center"/>
    </xf>
    <xf numFmtId="0" fontId="6" fillId="0" borderId="0" xfId="0" applyFont="1" applyAlignment="1">
      <alignment horizontal="left" vertical="center"/>
    </xf>
    <xf numFmtId="177" fontId="7" fillId="0" borderId="22" xfId="1" applyNumberFormat="1" applyFont="1" applyFill="1" applyBorder="1" applyAlignment="1">
      <alignment horizontal="right" shrinkToFit="1"/>
    </xf>
    <xf numFmtId="177" fontId="7" fillId="0" borderId="23" xfId="1" applyNumberFormat="1" applyFont="1" applyFill="1" applyBorder="1" applyAlignment="1">
      <alignment horizontal="right" shrinkToFit="1"/>
    </xf>
    <xf numFmtId="177" fontId="7" fillId="0" borderId="69" xfId="1" applyNumberFormat="1" applyFont="1" applyFill="1" applyBorder="1" applyAlignment="1">
      <alignment horizontal="right" shrinkToFit="1"/>
    </xf>
    <xf numFmtId="177" fontId="7" fillId="0" borderId="27" xfId="1" applyNumberFormat="1" applyFont="1" applyFill="1" applyBorder="1" applyAlignment="1">
      <alignment horizontal="right" shrinkToFit="1"/>
    </xf>
    <xf numFmtId="177" fontId="7" fillId="0" borderId="28" xfId="1" applyNumberFormat="1" applyFont="1" applyFill="1" applyBorder="1" applyAlignment="1">
      <alignment horizontal="right" shrinkToFit="1"/>
    </xf>
    <xf numFmtId="177" fontId="7" fillId="0" borderId="70" xfId="1" applyNumberFormat="1" applyFont="1" applyFill="1" applyBorder="1" applyAlignment="1">
      <alignment horizontal="right" shrinkToFit="1"/>
    </xf>
    <xf numFmtId="177" fontId="7" fillId="0" borderId="22" xfId="1" applyNumberFormat="1" applyFont="1" applyBorder="1" applyAlignment="1">
      <alignment horizontal="right" shrinkToFit="1"/>
    </xf>
    <xf numFmtId="177" fontId="7" fillId="0" borderId="69" xfId="1" applyNumberFormat="1" applyFont="1" applyBorder="1" applyAlignment="1">
      <alignment horizontal="right" shrinkToFit="1"/>
    </xf>
    <xf numFmtId="0" fontId="7" fillId="0" borderId="22" xfId="1" applyNumberFormat="1" applyFont="1" applyFill="1" applyBorder="1" applyAlignment="1">
      <alignment horizontal="center"/>
    </xf>
    <xf numFmtId="0" fontId="7" fillId="0" borderId="25" xfId="1" applyNumberFormat="1" applyFont="1" applyFill="1" applyBorder="1" applyAlignment="1">
      <alignment horizontal="center"/>
    </xf>
    <xf numFmtId="0" fontId="7" fillId="0" borderId="22" xfId="0" applyFont="1" applyBorder="1" applyAlignment="1">
      <alignment horizontal="left" shrinkToFit="1"/>
    </xf>
    <xf numFmtId="0" fontId="7" fillId="0" borderId="23" xfId="0" applyFont="1" applyBorder="1" applyAlignment="1">
      <alignment horizontal="left" shrinkToFit="1"/>
    </xf>
    <xf numFmtId="0" fontId="7" fillId="0" borderId="25" xfId="0" applyFont="1" applyBorder="1" applyAlignment="1">
      <alignment horizontal="left" shrinkToFit="1"/>
    </xf>
    <xf numFmtId="176" fontId="7" fillId="0" borderId="22" xfId="0" applyNumberFormat="1" applyFont="1" applyBorder="1" applyAlignment="1">
      <alignment horizontal="right" shrinkToFit="1"/>
    </xf>
    <xf numFmtId="176" fontId="7" fillId="0" borderId="25" xfId="0" applyNumberFormat="1" applyFont="1" applyBorder="1" applyAlignment="1">
      <alignment horizontal="right" shrinkToFit="1"/>
    </xf>
    <xf numFmtId="188" fontId="7" fillId="0" borderId="22" xfId="0" applyNumberFormat="1" applyFont="1" applyBorder="1" applyAlignment="1">
      <alignment horizontal="center" shrinkToFit="1"/>
    </xf>
    <xf numFmtId="188" fontId="7" fillId="0" borderId="23" xfId="0" applyNumberFormat="1" applyFont="1" applyBorder="1" applyAlignment="1">
      <alignment horizontal="center" shrinkToFit="1"/>
    </xf>
    <xf numFmtId="177" fontId="7" fillId="5" borderId="27" xfId="1" applyNumberFormat="1" applyFont="1" applyFill="1" applyBorder="1" applyAlignment="1">
      <alignment horizontal="right"/>
    </xf>
    <xf numFmtId="177" fontId="7" fillId="5" borderId="28" xfId="1" applyNumberFormat="1" applyFont="1" applyFill="1" applyBorder="1" applyAlignment="1">
      <alignment horizontal="right"/>
    </xf>
    <xf numFmtId="177" fontId="7" fillId="5" borderId="29" xfId="1" applyNumberFormat="1" applyFont="1" applyFill="1" applyBorder="1" applyAlignment="1">
      <alignment horizontal="right"/>
    </xf>
    <xf numFmtId="56" fontId="20" fillId="0" borderId="9" xfId="0" applyNumberFormat="1" applyFont="1" applyBorder="1" applyAlignment="1">
      <alignment horizontal="right" shrinkToFit="1"/>
    </xf>
    <xf numFmtId="0" fontId="20" fillId="0" borderId="10" xfId="0" applyFont="1" applyBorder="1" applyAlignment="1">
      <alignment horizontal="right" shrinkToFit="1"/>
    </xf>
    <xf numFmtId="0" fontId="20" fillId="0" borderId="11" xfId="0" applyFont="1" applyBorder="1" applyAlignment="1">
      <alignment horizontal="right" shrinkToFit="1"/>
    </xf>
    <xf numFmtId="176" fontId="20" fillId="0" borderId="9" xfId="0" applyNumberFormat="1" applyFont="1" applyBorder="1" applyAlignment="1">
      <alignment horizontal="right" shrinkToFit="1"/>
    </xf>
    <xf numFmtId="176" fontId="20" fillId="0" borderId="11" xfId="0" applyNumberFormat="1" applyFont="1" applyBorder="1" applyAlignment="1">
      <alignment horizontal="right" shrinkToFit="1"/>
    </xf>
    <xf numFmtId="38" fontId="20" fillId="5" borderId="9" xfId="1" applyFont="1" applyFill="1" applyBorder="1" applyAlignment="1">
      <alignment horizontal="right"/>
    </xf>
    <xf numFmtId="38" fontId="20" fillId="5" borderId="10" xfId="1" applyFont="1" applyFill="1" applyBorder="1" applyAlignment="1">
      <alignment horizontal="right"/>
    </xf>
    <xf numFmtId="38" fontId="20" fillId="5" borderId="11" xfId="1" applyFont="1" applyFill="1" applyBorder="1" applyAlignment="1">
      <alignment horizontal="right"/>
    </xf>
    <xf numFmtId="177" fontId="7" fillId="5" borderId="22" xfId="1" applyNumberFormat="1" applyFont="1" applyFill="1" applyBorder="1" applyAlignment="1">
      <alignment horizontal="right"/>
    </xf>
    <xf numFmtId="177" fontId="7" fillId="5" borderId="23" xfId="1" applyNumberFormat="1" applyFont="1" applyFill="1" applyBorder="1" applyAlignment="1">
      <alignment horizontal="right"/>
    </xf>
    <xf numFmtId="177" fontId="7" fillId="5" borderId="25" xfId="1" applyNumberFormat="1" applyFont="1" applyFill="1" applyBorder="1" applyAlignment="1">
      <alignment horizontal="right"/>
    </xf>
    <xf numFmtId="188" fontId="7" fillId="0" borderId="27" xfId="0" applyNumberFormat="1" applyFont="1" applyBorder="1" applyAlignment="1">
      <alignment horizontal="center" shrinkToFit="1"/>
    </xf>
    <xf numFmtId="188" fontId="7" fillId="0" borderId="28" xfId="0" applyNumberFormat="1" applyFont="1" applyBorder="1" applyAlignment="1">
      <alignment horizontal="center" shrinkToFit="1"/>
    </xf>
    <xf numFmtId="0" fontId="7" fillId="0" borderId="27" xfId="0" applyFont="1" applyBorder="1" applyAlignment="1">
      <alignment horizontal="left" shrinkToFit="1"/>
    </xf>
    <xf numFmtId="0" fontId="7" fillId="0" borderId="28" xfId="0" applyFont="1" applyBorder="1" applyAlignment="1">
      <alignment horizontal="left" shrinkToFit="1"/>
    </xf>
    <xf numFmtId="0" fontId="7" fillId="0" borderId="29" xfId="0" applyFont="1" applyBorder="1" applyAlignment="1">
      <alignment horizontal="left" shrinkToFit="1"/>
    </xf>
    <xf numFmtId="0" fontId="7" fillId="0" borderId="27" xfId="1" applyNumberFormat="1" applyFont="1" applyFill="1" applyBorder="1" applyAlignment="1">
      <alignment horizontal="center"/>
    </xf>
    <xf numFmtId="0" fontId="7" fillId="0" borderId="29" xfId="1" applyNumberFormat="1" applyFont="1" applyFill="1" applyBorder="1" applyAlignment="1">
      <alignment horizontal="center"/>
    </xf>
    <xf numFmtId="176" fontId="7" fillId="0" borderId="27" xfId="0" applyNumberFormat="1" applyFont="1" applyBorder="1" applyAlignment="1">
      <alignment horizontal="right" shrinkToFit="1"/>
    </xf>
    <xf numFmtId="176" fontId="7" fillId="0" borderId="29" xfId="0" applyNumberFormat="1" applyFont="1" applyBorder="1" applyAlignment="1">
      <alignment horizontal="right" shrinkToFit="1"/>
    </xf>
    <xf numFmtId="177" fontId="7" fillId="0" borderId="27" xfId="1" applyNumberFormat="1" applyFont="1" applyBorder="1" applyAlignment="1">
      <alignment horizontal="right" shrinkToFit="1"/>
    </xf>
    <xf numFmtId="177" fontId="7" fillId="0" borderId="70" xfId="1" applyNumberFormat="1" applyFont="1" applyBorder="1" applyAlignment="1">
      <alignment horizontal="right" shrinkToFit="1"/>
    </xf>
    <xf numFmtId="56" fontId="20" fillId="0" borderId="33" xfId="0" applyNumberFormat="1" applyFont="1" applyBorder="1" applyAlignment="1">
      <alignment horizontal="center"/>
    </xf>
    <xf numFmtId="56" fontId="20" fillId="0" borderId="34" xfId="0" applyNumberFormat="1" applyFont="1" applyBorder="1" applyAlignment="1">
      <alignment horizontal="center"/>
    </xf>
    <xf numFmtId="56" fontId="20" fillId="0" borderId="30" xfId="0" applyNumberFormat="1" applyFont="1" applyBorder="1" applyAlignment="1">
      <alignment horizontal="center"/>
    </xf>
    <xf numFmtId="0" fontId="7" fillId="0" borderId="31" xfId="0" applyFont="1" applyBorder="1" applyAlignment="1">
      <alignment horizontal="left" shrinkToFit="1"/>
    </xf>
    <xf numFmtId="0" fontId="7" fillId="0" borderId="32" xfId="0" applyFont="1" applyBorder="1" applyAlignment="1">
      <alignment horizontal="left" shrinkToFit="1"/>
    </xf>
    <xf numFmtId="0" fontId="7" fillId="0" borderId="7" xfId="0" applyFont="1" applyBorder="1" applyAlignment="1">
      <alignment horizontal="left" shrinkToFit="1"/>
    </xf>
    <xf numFmtId="188" fontId="7" fillId="0" borderId="3" xfId="0" applyNumberFormat="1" applyFont="1" applyBorder="1" applyAlignment="1">
      <alignment horizontal="center" shrinkToFit="1"/>
    </xf>
    <xf numFmtId="188" fontId="7" fillId="0" borderId="4" xfId="0" applyNumberFormat="1" applyFont="1" applyBorder="1" applyAlignment="1">
      <alignment horizontal="center" shrinkToFit="1"/>
    </xf>
    <xf numFmtId="180" fontId="7" fillId="0" borderId="3" xfId="0" applyNumberFormat="1" applyFont="1" applyBorder="1" applyAlignment="1">
      <alignment horizontal="left" shrinkToFit="1"/>
    </xf>
    <xf numFmtId="180" fontId="7" fillId="0" borderId="4" xfId="0" applyNumberFormat="1" applyFont="1" applyBorder="1" applyAlignment="1">
      <alignment horizontal="left" shrinkToFit="1"/>
    </xf>
    <xf numFmtId="180" fontId="7" fillId="0" borderId="8" xfId="0" applyNumberFormat="1" applyFont="1" applyBorder="1" applyAlignment="1">
      <alignment horizontal="left" shrinkToFit="1"/>
    </xf>
    <xf numFmtId="180" fontId="7" fillId="0" borderId="3" xfId="1" applyNumberFormat="1" applyFont="1" applyFill="1" applyBorder="1" applyAlignment="1">
      <alignment horizontal="center"/>
    </xf>
    <xf numFmtId="180" fontId="7" fillId="0" borderId="8" xfId="1" applyNumberFormat="1" applyFont="1" applyFill="1" applyBorder="1" applyAlignment="1">
      <alignment horizontal="center"/>
    </xf>
    <xf numFmtId="176" fontId="7" fillId="0" borderId="14" xfId="0" applyNumberFormat="1" applyFont="1" applyBorder="1" applyAlignment="1">
      <alignment horizontal="right" shrinkToFit="1"/>
    </xf>
    <xf numFmtId="176" fontId="7" fillId="0" borderId="17" xfId="0" applyNumberFormat="1" applyFont="1" applyBorder="1" applyAlignment="1">
      <alignment horizontal="right" shrinkToFit="1"/>
    </xf>
    <xf numFmtId="177" fontId="7" fillId="5" borderId="3" xfId="1" applyNumberFormat="1" applyFont="1" applyFill="1" applyBorder="1" applyAlignment="1">
      <alignment horizontal="right"/>
    </xf>
    <xf numFmtId="177" fontId="7" fillId="5" borderId="4" xfId="1" applyNumberFormat="1" applyFont="1" applyFill="1" applyBorder="1" applyAlignment="1">
      <alignment horizontal="right"/>
    </xf>
    <xf numFmtId="177" fontId="7" fillId="5" borderId="8" xfId="1" applyNumberFormat="1" applyFont="1" applyFill="1" applyBorder="1" applyAlignment="1">
      <alignment horizontal="right"/>
    </xf>
    <xf numFmtId="177" fontId="7" fillId="0" borderId="3" xfId="1" applyNumberFormat="1" applyFont="1" applyFill="1" applyBorder="1" applyAlignment="1">
      <alignment shrinkToFit="1"/>
    </xf>
    <xf numFmtId="177" fontId="7" fillId="0" borderId="4" xfId="1" applyNumberFormat="1" applyFont="1" applyFill="1" applyBorder="1" applyAlignment="1">
      <alignment shrinkToFit="1"/>
    </xf>
    <xf numFmtId="177" fontId="7" fillId="0" borderId="68" xfId="1" applyNumberFormat="1" applyFont="1" applyFill="1" applyBorder="1" applyAlignment="1">
      <alignment shrinkToFit="1"/>
    </xf>
    <xf numFmtId="177" fontId="7" fillId="0" borderId="3" xfId="1" applyNumberFormat="1" applyFont="1" applyBorder="1" applyAlignment="1">
      <alignment shrinkToFit="1"/>
    </xf>
    <xf numFmtId="177" fontId="7" fillId="0" borderId="68" xfId="1" applyNumberFormat="1" applyFont="1" applyBorder="1" applyAlignment="1">
      <alignment shrinkToFit="1"/>
    </xf>
    <xf numFmtId="58" fontId="7" fillId="6" borderId="12" xfId="0" applyNumberFormat="1" applyFont="1" applyFill="1" applyBorder="1" applyAlignment="1">
      <alignment horizontal="center" vertical="center"/>
    </xf>
    <xf numFmtId="58" fontId="7" fillId="6" borderId="13" xfId="0" applyNumberFormat="1" applyFont="1" applyFill="1" applyBorder="1" applyAlignment="1">
      <alignment horizontal="center" vertical="center"/>
    </xf>
    <xf numFmtId="58" fontId="7" fillId="6" borderId="16" xfId="0" applyNumberFormat="1" applyFont="1" applyFill="1" applyBorder="1" applyAlignment="1">
      <alignment horizontal="center" vertical="center"/>
    </xf>
    <xf numFmtId="198" fontId="3" fillId="0" borderId="12" xfId="0" applyNumberFormat="1" applyFont="1" applyBorder="1" applyAlignment="1">
      <alignment horizontal="center" vertical="center"/>
    </xf>
    <xf numFmtId="198" fontId="3" fillId="0" borderId="13" xfId="0" applyNumberFormat="1" applyFont="1" applyBorder="1" applyAlignment="1">
      <alignment horizontal="center" vertical="center"/>
    </xf>
    <xf numFmtId="198" fontId="3" fillId="0" borderId="16" xfId="0" applyNumberFormat="1" applyFont="1" applyBorder="1" applyAlignment="1">
      <alignment horizontal="center" vertic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6" xfId="0" applyFont="1" applyBorder="1" applyAlignment="1">
      <alignment horizontal="left" vertical="center" shrinkToFit="1"/>
    </xf>
    <xf numFmtId="0" fontId="9" fillId="4" borderId="41"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50" fillId="12" borderId="19" xfId="0" applyFont="1" applyFill="1" applyBorder="1" applyAlignment="1">
      <alignment horizontal="center" vertical="center"/>
    </xf>
    <xf numFmtId="0" fontId="50" fillId="12" borderId="20" xfId="0" applyFont="1" applyFill="1" applyBorder="1" applyAlignment="1">
      <alignment horizontal="center" vertical="center"/>
    </xf>
    <xf numFmtId="0" fontId="50" fillId="12" borderId="21" xfId="0" applyFont="1" applyFill="1" applyBorder="1" applyAlignment="1">
      <alignment horizontal="center" vertical="center"/>
    </xf>
    <xf numFmtId="31" fontId="55" fillId="15" borderId="20" xfId="0" applyNumberFormat="1" applyFont="1" applyFill="1" applyBorder="1" applyAlignment="1">
      <alignment horizontal="center" vertical="center"/>
    </xf>
    <xf numFmtId="31" fontId="55" fillId="15" borderId="21" xfId="0" applyNumberFormat="1" applyFont="1" applyFill="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20" fillId="6" borderId="19"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1" xfId="0" applyFont="1" applyFill="1" applyBorder="1" applyAlignment="1">
      <alignment horizontal="center" vertical="center"/>
    </xf>
    <xf numFmtId="38" fontId="21" fillId="0" borderId="12" xfId="1" applyFont="1" applyFill="1" applyBorder="1">
      <alignment vertical="center"/>
    </xf>
    <xf numFmtId="38" fontId="21" fillId="0" borderId="13" xfId="1" applyFont="1" applyFill="1" applyBorder="1">
      <alignment vertical="center"/>
    </xf>
    <xf numFmtId="38" fontId="21" fillId="0" borderId="16" xfId="1" applyFont="1" applyFill="1" applyBorder="1">
      <alignment vertical="center"/>
    </xf>
    <xf numFmtId="0" fontId="57" fillId="0" borderId="19" xfId="0" applyFont="1" applyBorder="1" applyAlignment="1">
      <alignment vertical="center" shrinkToFit="1"/>
    </xf>
    <xf numFmtId="0" fontId="57" fillId="0" borderId="20" xfId="0" applyFont="1" applyBorder="1" applyAlignment="1">
      <alignment vertical="center" shrinkToFit="1"/>
    </xf>
    <xf numFmtId="0" fontId="57" fillId="0" borderId="21" xfId="0" applyFont="1" applyBorder="1" applyAlignment="1">
      <alignment vertical="center" shrinkToFit="1"/>
    </xf>
    <xf numFmtId="0" fontId="57" fillId="0" borderId="19"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21" xfId="0" applyFont="1" applyBorder="1" applyAlignment="1">
      <alignment horizontal="center" vertical="center" shrinkToFit="1"/>
    </xf>
    <xf numFmtId="182" fontId="4" fillId="0" borderId="19" xfId="0" applyNumberFormat="1" applyFont="1" applyBorder="1" applyAlignment="1">
      <alignment horizontal="left" vertical="center"/>
    </xf>
    <xf numFmtId="182" fontId="4" fillId="0" borderId="20" xfId="0" applyNumberFormat="1" applyFont="1" applyBorder="1" applyAlignment="1">
      <alignment horizontal="left" vertical="center"/>
    </xf>
    <xf numFmtId="197" fontId="4" fillId="0" borderId="12" xfId="0" applyNumberFormat="1" applyFont="1" applyBorder="1" applyAlignment="1">
      <alignment horizontal="center" vertical="center"/>
    </xf>
    <xf numFmtId="197" fontId="4" fillId="0" borderId="13" xfId="0" applyNumberFormat="1" applyFont="1" applyBorder="1" applyAlignment="1">
      <alignment horizontal="center" vertical="center"/>
    </xf>
    <xf numFmtId="197" fontId="4" fillId="0" borderId="16" xfId="0" applyNumberFormat="1" applyFont="1" applyBorder="1" applyAlignment="1">
      <alignment horizontal="center" vertical="center"/>
    </xf>
    <xf numFmtId="0" fontId="3" fillId="0" borderId="16" xfId="0" applyFont="1" applyBorder="1" applyAlignment="1">
      <alignment horizontal="left" vertical="center" shrinkToFit="1"/>
    </xf>
    <xf numFmtId="0" fontId="49" fillId="7" borderId="19" xfId="0" applyFont="1" applyFill="1" applyBorder="1" applyAlignment="1">
      <alignment horizontal="center" vertical="center"/>
    </xf>
    <xf numFmtId="0" fontId="49" fillId="7" borderId="20" xfId="0" applyFont="1" applyFill="1" applyBorder="1" applyAlignment="1">
      <alignment horizontal="center" vertical="center"/>
    </xf>
    <xf numFmtId="0" fontId="49" fillId="7" borderId="21" xfId="0" applyFont="1" applyFill="1" applyBorder="1" applyAlignment="1">
      <alignment horizontal="center" vertical="center"/>
    </xf>
    <xf numFmtId="38" fontId="6" fillId="4" borderId="27" xfId="1" applyFont="1" applyFill="1" applyBorder="1" applyAlignment="1">
      <alignment horizontal="right" vertical="center"/>
    </xf>
    <xf numFmtId="38" fontId="6" fillId="4" borderId="28" xfId="1" applyFont="1" applyFill="1" applyBorder="1" applyAlignment="1">
      <alignment horizontal="right" vertical="center"/>
    </xf>
    <xf numFmtId="38" fontId="6" fillId="4" borderId="29" xfId="1" applyFont="1" applyFill="1" applyBorder="1" applyAlignment="1">
      <alignment horizontal="right" vertical="center"/>
    </xf>
    <xf numFmtId="189" fontId="15" fillId="0" borderId="19" xfId="0" applyNumberFormat="1" applyFont="1" applyBorder="1" applyAlignment="1" applyProtection="1">
      <alignment horizontal="center" vertical="center"/>
      <protection hidden="1"/>
    </xf>
    <xf numFmtId="189" fontId="15" fillId="0" borderId="20" xfId="0" applyNumberFormat="1" applyFont="1" applyBorder="1" applyAlignment="1" applyProtection="1">
      <alignment horizontal="center" vertical="center"/>
      <protection hidden="1"/>
    </xf>
    <xf numFmtId="189" fontId="15" fillId="0" borderId="21" xfId="0" applyNumberFormat="1" applyFont="1" applyBorder="1" applyAlignment="1" applyProtection="1">
      <alignment horizontal="center" vertical="center"/>
      <protection hidden="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6" borderId="67" xfId="0" applyFont="1" applyFill="1" applyBorder="1" applyAlignment="1">
      <alignment horizontal="center" vertical="center"/>
    </xf>
    <xf numFmtId="0" fontId="13" fillId="6" borderId="0" xfId="0" applyFont="1" applyFill="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49" fillId="7" borderId="14" xfId="0" applyFont="1" applyFill="1" applyBorder="1" applyAlignment="1">
      <alignment horizontal="center" vertical="center"/>
    </xf>
    <xf numFmtId="0" fontId="49" fillId="7" borderId="15" xfId="0" applyFont="1" applyFill="1" applyBorder="1" applyAlignment="1">
      <alignment horizontal="center" vertical="center"/>
    </xf>
    <xf numFmtId="0" fontId="49" fillId="7" borderId="17" xfId="0" applyFont="1" applyFill="1" applyBorder="1" applyAlignment="1">
      <alignment horizontal="center" vertical="center"/>
    </xf>
    <xf numFmtId="0" fontId="50" fillId="12" borderId="5" xfId="0" applyFont="1" applyFill="1" applyBorder="1" applyAlignment="1">
      <alignment horizontal="center" vertical="center"/>
    </xf>
    <xf numFmtId="0" fontId="52" fillId="12" borderId="1" xfId="0" applyFont="1" applyFill="1" applyBorder="1" applyAlignment="1">
      <alignment horizontal="center" vertical="center"/>
    </xf>
    <xf numFmtId="0" fontId="52" fillId="12" borderId="2" xfId="0" applyFont="1" applyFill="1" applyBorder="1" applyAlignment="1">
      <alignment horizontal="center" vertical="center"/>
    </xf>
    <xf numFmtId="0" fontId="52" fillId="12" borderId="26" xfId="0" applyFont="1" applyFill="1" applyBorder="1" applyAlignment="1">
      <alignment horizontal="center" vertical="center"/>
    </xf>
    <xf numFmtId="0" fontId="43" fillId="4" borderId="0" xfId="0" applyFont="1" applyFill="1" applyAlignment="1">
      <alignment horizontal="center" vertical="center"/>
    </xf>
    <xf numFmtId="177" fontId="24" fillId="4" borderId="12" xfId="0" applyNumberFormat="1" applyFont="1" applyFill="1" applyBorder="1" applyAlignment="1">
      <alignment horizontal="right" vertical="center"/>
    </xf>
    <xf numFmtId="177" fontId="24" fillId="4" borderId="13" xfId="0" applyNumberFormat="1" applyFont="1" applyFill="1" applyBorder="1" applyAlignment="1">
      <alignment horizontal="right" vertical="center"/>
    </xf>
    <xf numFmtId="177" fontId="24" fillId="4" borderId="16" xfId="0" applyNumberFormat="1" applyFont="1" applyFill="1" applyBorder="1" applyAlignment="1">
      <alignment horizontal="right" vertical="center"/>
    </xf>
    <xf numFmtId="177" fontId="24" fillId="4" borderId="12" xfId="0" applyNumberFormat="1" applyFont="1" applyFill="1" applyBorder="1" applyAlignment="1">
      <alignment horizontal="right" vertical="center" shrinkToFit="1"/>
    </xf>
    <xf numFmtId="177" fontId="24" fillId="4" borderId="13" xfId="0" applyNumberFormat="1" applyFont="1" applyFill="1" applyBorder="1" applyAlignment="1">
      <alignment horizontal="right" vertical="center" shrinkToFit="1"/>
    </xf>
    <xf numFmtId="177" fontId="24" fillId="4" borderId="16" xfId="0" applyNumberFormat="1" applyFont="1" applyFill="1" applyBorder="1" applyAlignment="1">
      <alignment horizontal="right" vertical="center" shrinkToFit="1"/>
    </xf>
    <xf numFmtId="177" fontId="9" fillId="4" borderId="12" xfId="0" applyNumberFormat="1" applyFont="1" applyFill="1" applyBorder="1" applyAlignment="1">
      <alignment horizontal="right" vertical="center"/>
    </xf>
    <xf numFmtId="177" fontId="9" fillId="4" borderId="13" xfId="0" applyNumberFormat="1" applyFont="1" applyFill="1" applyBorder="1" applyAlignment="1">
      <alignment horizontal="right" vertical="center"/>
    </xf>
    <xf numFmtId="177" fontId="9" fillId="4" borderId="16" xfId="0" applyNumberFormat="1" applyFont="1" applyFill="1" applyBorder="1" applyAlignment="1">
      <alignment horizontal="right" vertical="center"/>
    </xf>
    <xf numFmtId="0" fontId="53" fillId="4" borderId="19" xfId="0" applyFont="1" applyFill="1" applyBorder="1" applyAlignment="1">
      <alignment horizontal="center" vertical="center"/>
    </xf>
    <xf numFmtId="0" fontId="53" fillId="4" borderId="20" xfId="0" applyFont="1" applyFill="1" applyBorder="1" applyAlignment="1">
      <alignment horizontal="center" vertical="center"/>
    </xf>
    <xf numFmtId="0" fontId="53" fillId="4" borderId="21"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8" xfId="0" applyFont="1" applyFill="1" applyBorder="1" applyAlignment="1">
      <alignment horizontal="center" vertical="center"/>
    </xf>
    <xf numFmtId="0" fontId="50" fillId="13" borderId="5" xfId="0" applyFont="1" applyFill="1" applyBorder="1" applyAlignment="1">
      <alignment horizontal="center" vertical="center"/>
    </xf>
    <xf numFmtId="0" fontId="52" fillId="13" borderId="1" xfId="0" applyFont="1" applyFill="1" applyBorder="1" applyAlignment="1">
      <alignment horizontal="center" vertical="center"/>
    </xf>
    <xf numFmtId="0" fontId="52" fillId="13" borderId="2" xfId="0" applyFont="1" applyFill="1" applyBorder="1" applyAlignment="1">
      <alignment horizontal="center" vertical="center"/>
    </xf>
    <xf numFmtId="0" fontId="52" fillId="13" borderId="26" xfId="0" applyFont="1" applyFill="1" applyBorder="1" applyAlignment="1">
      <alignment horizontal="center" vertical="center"/>
    </xf>
    <xf numFmtId="0" fontId="49" fillId="13" borderId="14" xfId="0" applyFont="1" applyFill="1" applyBorder="1" applyAlignment="1">
      <alignment horizontal="center" vertical="center"/>
    </xf>
    <xf numFmtId="0" fontId="49" fillId="13" borderId="15" xfId="0" applyFont="1" applyFill="1" applyBorder="1" applyAlignment="1">
      <alignment horizontal="center" vertical="center"/>
    </xf>
    <xf numFmtId="0" fontId="49" fillId="13" borderId="17" xfId="0" applyFont="1" applyFill="1" applyBorder="1" applyAlignment="1">
      <alignment horizontal="center" vertical="center"/>
    </xf>
    <xf numFmtId="0" fontId="13" fillId="8" borderId="19" xfId="0" applyFont="1" applyFill="1" applyBorder="1" applyAlignment="1">
      <alignment horizontal="center" vertical="center"/>
    </xf>
    <xf numFmtId="0" fontId="13" fillId="8" borderId="20" xfId="0" applyFont="1" applyFill="1" applyBorder="1" applyAlignment="1">
      <alignment horizontal="center" vertical="center"/>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49" fillId="13" borderId="19" xfId="0" applyFont="1" applyFill="1" applyBorder="1" applyAlignment="1">
      <alignment horizontal="center" vertical="center"/>
    </xf>
    <xf numFmtId="0" fontId="49" fillId="13" borderId="20" xfId="0" applyFont="1" applyFill="1" applyBorder="1" applyAlignment="1">
      <alignment horizontal="center" vertical="center"/>
    </xf>
    <xf numFmtId="0" fontId="49" fillId="13" borderId="2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67" xfId="0" applyFont="1" applyFill="1" applyBorder="1" applyAlignment="1">
      <alignment horizontal="center" vertical="center"/>
    </xf>
    <xf numFmtId="0" fontId="13" fillId="8" borderId="0" xfId="0" applyFont="1" applyFill="1" applyAlignment="1">
      <alignment horizontal="center" vertical="center"/>
    </xf>
    <xf numFmtId="0" fontId="50" fillId="13" borderId="19" xfId="0" applyFont="1" applyFill="1" applyBorder="1" applyAlignment="1">
      <alignment horizontal="center" vertical="center"/>
    </xf>
    <xf numFmtId="0" fontId="50" fillId="13" borderId="20" xfId="0" applyFont="1" applyFill="1" applyBorder="1" applyAlignment="1">
      <alignment horizontal="center" vertical="center"/>
    </xf>
    <xf numFmtId="0" fontId="50" fillId="13" borderId="21" xfId="0" applyFont="1" applyFill="1" applyBorder="1" applyAlignment="1">
      <alignment horizontal="center" vertical="center"/>
    </xf>
    <xf numFmtId="31" fontId="55" fillId="14" borderId="20" xfId="0" applyNumberFormat="1" applyFont="1" applyFill="1" applyBorder="1" applyAlignment="1">
      <alignment horizontal="center" vertical="center"/>
    </xf>
    <xf numFmtId="31" fontId="55" fillId="14" borderId="21" xfId="0" applyNumberFormat="1" applyFont="1" applyFill="1" applyBorder="1" applyAlignment="1">
      <alignment horizontal="center" vertical="center"/>
    </xf>
    <xf numFmtId="0" fontId="45" fillId="0" borderId="15" xfId="0" applyFont="1" applyBorder="1" applyAlignment="1">
      <alignment horizontal="center" vertical="center"/>
    </xf>
    <xf numFmtId="0" fontId="45" fillId="0" borderId="17" xfId="0" applyFont="1" applyBorder="1" applyAlignment="1">
      <alignment horizontal="center"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7" fillId="8" borderId="14"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9" xfId="0" applyFont="1" applyFill="1" applyBorder="1" applyAlignment="1">
      <alignment horizontal="center" vertical="center"/>
    </xf>
    <xf numFmtId="0" fontId="7" fillId="8" borderId="10" xfId="0" applyFont="1" applyFill="1" applyBorder="1" applyAlignment="1">
      <alignment horizontal="center" vertical="center"/>
    </xf>
    <xf numFmtId="0" fontId="20" fillId="8" borderId="19" xfId="0" applyFont="1" applyFill="1" applyBorder="1" applyAlignment="1">
      <alignment horizontal="center" vertical="center"/>
    </xf>
    <xf numFmtId="0" fontId="20" fillId="8" borderId="20" xfId="0" applyFont="1" applyFill="1" applyBorder="1" applyAlignment="1">
      <alignment horizontal="center" vertical="center"/>
    </xf>
    <xf numFmtId="0" fontId="20" fillId="8" borderId="21"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4" xfId="0" applyFont="1" applyFill="1" applyBorder="1" applyAlignment="1">
      <alignment horizontal="center" vertical="center"/>
    </xf>
    <xf numFmtId="0" fontId="16" fillId="8" borderId="8" xfId="0" applyFont="1" applyFill="1" applyBorder="1" applyAlignment="1">
      <alignment horizontal="center" vertical="center"/>
    </xf>
    <xf numFmtId="0" fontId="6" fillId="8" borderId="19" xfId="0" applyFont="1" applyFill="1" applyBorder="1" applyAlignment="1">
      <alignment horizontal="center" vertical="center"/>
    </xf>
    <xf numFmtId="0" fontId="6" fillId="8" borderId="20" xfId="0" applyFont="1" applyFill="1" applyBorder="1" applyAlignment="1">
      <alignment horizontal="center" vertical="center"/>
    </xf>
    <xf numFmtId="0" fontId="6" fillId="8" borderId="2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20" xfId="0" applyFont="1" applyFill="1" applyBorder="1" applyAlignment="1">
      <alignment horizontal="center" vertical="center"/>
    </xf>
    <xf numFmtId="0" fontId="7" fillId="8" borderId="2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177" fontId="7" fillId="5" borderId="3" xfId="1" applyNumberFormat="1" applyFont="1" applyFill="1" applyBorder="1" applyAlignment="1">
      <alignment horizontal="right" shrinkToFit="1"/>
    </xf>
    <xf numFmtId="177" fontId="7" fillId="5" borderId="4" xfId="1" applyNumberFormat="1" applyFont="1" applyFill="1" applyBorder="1" applyAlignment="1">
      <alignment horizontal="right" shrinkToFit="1"/>
    </xf>
    <xf numFmtId="177" fontId="7" fillId="5" borderId="8" xfId="1" applyNumberFormat="1" applyFont="1" applyFill="1" applyBorder="1" applyAlignment="1">
      <alignment horizontal="right" shrinkToFit="1"/>
    </xf>
    <xf numFmtId="58" fontId="7" fillId="8" borderId="12" xfId="0" applyNumberFormat="1" applyFont="1" applyFill="1" applyBorder="1" applyAlignment="1">
      <alignment horizontal="center" vertical="center"/>
    </xf>
    <xf numFmtId="58" fontId="7" fillId="8" borderId="13" xfId="0" applyNumberFormat="1" applyFont="1" applyFill="1" applyBorder="1" applyAlignment="1">
      <alignment horizontal="center" vertical="center"/>
    </xf>
    <xf numFmtId="58" fontId="7" fillId="8" borderId="16" xfId="0" applyNumberFormat="1" applyFont="1" applyFill="1" applyBorder="1" applyAlignment="1">
      <alignment horizontal="center" vertical="center"/>
    </xf>
    <xf numFmtId="177" fontId="7" fillId="5" borderId="22" xfId="1" applyNumberFormat="1" applyFont="1" applyFill="1" applyBorder="1" applyAlignment="1">
      <alignment horizontal="right" shrinkToFit="1"/>
    </xf>
    <xf numFmtId="177" fontId="7" fillId="5" borderId="23" xfId="1" applyNumberFormat="1" applyFont="1" applyFill="1" applyBorder="1" applyAlignment="1">
      <alignment horizontal="right" shrinkToFit="1"/>
    </xf>
    <xf numFmtId="177" fontId="7" fillId="5" borderId="25" xfId="1" applyNumberFormat="1" applyFont="1" applyFill="1" applyBorder="1" applyAlignment="1">
      <alignment horizontal="right" shrinkToFit="1"/>
    </xf>
    <xf numFmtId="177" fontId="7" fillId="5" borderId="27" xfId="1" applyNumberFormat="1" applyFont="1" applyFill="1" applyBorder="1" applyAlignment="1">
      <alignment horizontal="right" shrinkToFit="1"/>
    </xf>
    <xf numFmtId="177" fontId="7" fillId="5" borderId="28" xfId="1" applyNumberFormat="1" applyFont="1" applyFill="1" applyBorder="1" applyAlignment="1">
      <alignment horizontal="right" shrinkToFit="1"/>
    </xf>
    <xf numFmtId="177" fontId="7" fillId="5" borderId="29" xfId="1" applyNumberFormat="1" applyFont="1" applyFill="1" applyBorder="1" applyAlignment="1">
      <alignment horizontal="right" shrinkToFit="1"/>
    </xf>
    <xf numFmtId="38" fontId="20" fillId="5" borderId="9" xfId="1" applyFont="1" applyFill="1" applyBorder="1" applyAlignment="1">
      <alignment horizontal="right" shrinkToFit="1"/>
    </xf>
    <xf numFmtId="38" fontId="20" fillId="5" borderId="10" xfId="1" applyFont="1" applyFill="1" applyBorder="1" applyAlignment="1">
      <alignment horizontal="right" shrinkToFit="1"/>
    </xf>
    <xf numFmtId="38" fontId="20" fillId="5" borderId="11" xfId="1" applyFont="1" applyFill="1" applyBorder="1" applyAlignment="1">
      <alignment horizontal="right" shrinkToFit="1"/>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8" xfId="0" applyFont="1" applyFill="1" applyBorder="1" applyAlignment="1">
      <alignment horizontal="center" vertical="center"/>
    </xf>
    <xf numFmtId="0" fontId="8" fillId="10" borderId="5" xfId="0" applyFont="1" applyFill="1" applyBorder="1" applyAlignment="1">
      <alignment horizontal="center" vertical="center"/>
    </xf>
    <xf numFmtId="0" fontId="7" fillId="9" borderId="3" xfId="0" applyFont="1" applyFill="1" applyBorder="1" applyAlignment="1">
      <alignment horizontal="center" vertical="center" shrinkToFit="1"/>
    </xf>
    <xf numFmtId="0" fontId="7" fillId="9" borderId="4" xfId="0" applyFont="1" applyFill="1" applyBorder="1" applyAlignment="1">
      <alignment horizontal="center" vertical="center" shrinkToFit="1"/>
    </xf>
    <xf numFmtId="0" fontId="7" fillId="9" borderId="8" xfId="0" applyFont="1" applyFill="1" applyBorder="1" applyAlignment="1">
      <alignment horizontal="center" vertical="center" shrinkToFit="1"/>
    </xf>
    <xf numFmtId="0" fontId="7" fillId="10" borderId="14" xfId="0" applyFont="1" applyFill="1" applyBorder="1" applyAlignment="1">
      <alignment horizontal="center" vertical="center"/>
    </xf>
    <xf numFmtId="0" fontId="7" fillId="10" borderId="15" xfId="0" applyFont="1" applyFill="1" applyBorder="1" applyAlignment="1">
      <alignment horizontal="center" vertical="center"/>
    </xf>
    <xf numFmtId="0" fontId="7" fillId="10" borderId="17"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16" fillId="10" borderId="21" xfId="0" applyFont="1" applyFill="1" applyBorder="1" applyAlignment="1">
      <alignment horizontal="center" vertical="center"/>
    </xf>
    <xf numFmtId="0" fontId="13" fillId="9" borderId="19" xfId="0" applyFont="1" applyFill="1" applyBorder="1" applyAlignment="1">
      <alignment horizontal="center" vertical="center"/>
    </xf>
    <xf numFmtId="0" fontId="13" fillId="9" borderId="20" xfId="0" applyFont="1" applyFill="1" applyBorder="1" applyAlignment="1">
      <alignment horizontal="center" vertical="center"/>
    </xf>
    <xf numFmtId="182" fontId="4" fillId="0" borderId="21" xfId="0" applyNumberFormat="1" applyFont="1" applyBorder="1" applyAlignment="1">
      <alignment horizontal="left" vertical="center"/>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13" fillId="9" borderId="14" xfId="0" applyFont="1" applyFill="1" applyBorder="1" applyAlignment="1">
      <alignment horizontal="center" vertical="center"/>
    </xf>
    <xf numFmtId="0" fontId="13" fillId="9" borderId="15" xfId="0" applyFont="1" applyFill="1" applyBorder="1" applyAlignment="1">
      <alignment horizontal="center" vertical="center"/>
    </xf>
    <xf numFmtId="0" fontId="13" fillId="9" borderId="9" xfId="0" applyFont="1" applyFill="1" applyBorder="1" applyAlignment="1">
      <alignment horizontal="center" vertical="center"/>
    </xf>
    <xf numFmtId="0" fontId="13" fillId="9" borderId="10" xfId="0" applyFont="1" applyFill="1" applyBorder="1" applyAlignment="1">
      <alignment horizontal="center"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0" fillId="10" borderId="19"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21" xfId="0" applyFont="1" applyFill="1" applyBorder="1" applyAlignment="1">
      <alignment horizontal="center" vertical="center"/>
    </xf>
    <xf numFmtId="31" fontId="10" fillId="11" borderId="20" xfId="0" applyNumberFormat="1" applyFont="1" applyFill="1" applyBorder="1" applyAlignment="1">
      <alignment horizontal="center" vertical="center"/>
    </xf>
    <xf numFmtId="31" fontId="10" fillId="11" borderId="21"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38" fontId="6" fillId="4" borderId="33" xfId="0" applyNumberFormat="1" applyFont="1" applyFill="1" applyBorder="1">
      <alignment vertical="center"/>
    </xf>
    <xf numFmtId="38" fontId="6" fillId="4" borderId="34" xfId="0" applyNumberFormat="1" applyFont="1" applyFill="1" applyBorder="1">
      <alignment vertical="center"/>
    </xf>
    <xf numFmtId="0" fontId="20" fillId="9" borderId="19" xfId="0" applyFont="1" applyFill="1" applyBorder="1" applyAlignment="1">
      <alignment horizontal="center" vertical="center"/>
    </xf>
    <xf numFmtId="0" fontId="20" fillId="9" borderId="20" xfId="0" applyFont="1" applyFill="1" applyBorder="1" applyAlignment="1">
      <alignment horizontal="center" vertical="center"/>
    </xf>
    <xf numFmtId="0" fontId="20" fillId="9" borderId="21" xfId="0" applyFont="1" applyFill="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9" xfId="0" applyFont="1" applyFill="1" applyBorder="1" applyAlignment="1">
      <alignment horizontal="center" vertical="center"/>
    </xf>
    <xf numFmtId="0" fontId="7" fillId="9" borderId="10" xfId="0" applyFont="1" applyFill="1" applyBorder="1" applyAlignment="1">
      <alignment horizontal="center" vertical="center"/>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6" fillId="9" borderId="3" xfId="0" applyFont="1" applyFill="1" applyBorder="1" applyAlignment="1">
      <alignment horizontal="center" vertical="center"/>
    </xf>
    <xf numFmtId="0" fontId="16" fillId="9" borderId="4" xfId="0" applyFont="1" applyFill="1" applyBorder="1" applyAlignment="1">
      <alignment horizontal="center" vertical="center"/>
    </xf>
    <xf numFmtId="0" fontId="16" fillId="9" borderId="8"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21" xfId="0" applyFont="1" applyFill="1" applyBorder="1" applyAlignment="1">
      <alignment horizontal="center" vertical="center"/>
    </xf>
    <xf numFmtId="0" fontId="5" fillId="9" borderId="20" xfId="0" applyFont="1" applyFill="1" applyBorder="1" applyAlignment="1">
      <alignment horizontal="center" vertical="center"/>
    </xf>
    <xf numFmtId="0" fontId="7" fillId="9" borderId="19"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1" xfId="0" applyFont="1" applyFill="1" applyBorder="1" applyAlignment="1">
      <alignment horizontal="center" vertical="center"/>
    </xf>
    <xf numFmtId="194" fontId="7" fillId="0" borderId="3" xfId="1" applyNumberFormat="1" applyFont="1" applyFill="1" applyBorder="1" applyAlignment="1">
      <alignment vertical="center"/>
    </xf>
    <xf numFmtId="194" fontId="7" fillId="0" borderId="4" xfId="1" applyNumberFormat="1" applyFont="1" applyFill="1" applyBorder="1" applyAlignment="1">
      <alignment vertical="center"/>
    </xf>
    <xf numFmtId="180" fontId="7" fillId="0" borderId="3" xfId="1" applyNumberFormat="1" applyFont="1" applyFill="1" applyBorder="1" applyAlignment="1">
      <alignment horizontal="center" vertical="center"/>
    </xf>
    <xf numFmtId="180" fontId="7" fillId="0" borderId="8" xfId="1" applyNumberFormat="1" applyFont="1" applyFill="1" applyBorder="1" applyAlignment="1">
      <alignment horizontal="center" vertical="center"/>
    </xf>
    <xf numFmtId="195" fontId="7" fillId="0" borderId="3" xfId="1" applyNumberFormat="1" applyFont="1" applyFill="1" applyBorder="1" applyAlignment="1">
      <alignment vertical="center" shrinkToFit="1"/>
    </xf>
    <xf numFmtId="195" fontId="7" fillId="0" borderId="4" xfId="1" applyNumberFormat="1" applyFont="1" applyFill="1" applyBorder="1" applyAlignment="1">
      <alignment vertical="center" shrinkToFit="1"/>
    </xf>
    <xf numFmtId="195" fontId="7" fillId="0" borderId="8" xfId="1" applyNumberFormat="1" applyFont="1" applyFill="1" applyBorder="1" applyAlignment="1">
      <alignment vertical="center" shrinkToFit="1"/>
    </xf>
    <xf numFmtId="176" fontId="7" fillId="0" borderId="14" xfId="0" applyNumberFormat="1" applyFont="1" applyBorder="1" applyAlignment="1">
      <alignment horizontal="right" vertical="center" shrinkToFit="1"/>
    </xf>
    <xf numFmtId="176" fontId="7" fillId="0" borderId="17" xfId="0" applyNumberFormat="1" applyFont="1" applyBorder="1" applyAlignment="1">
      <alignment horizontal="right" vertical="center" shrinkToFit="1"/>
    </xf>
    <xf numFmtId="193" fontId="7" fillId="5" borderId="3" xfId="1" applyNumberFormat="1" applyFont="1" applyFill="1" applyBorder="1" applyAlignment="1">
      <alignment horizontal="right" vertical="center" shrinkToFit="1"/>
    </xf>
    <xf numFmtId="193" fontId="7" fillId="5" borderId="4" xfId="1" applyNumberFormat="1" applyFont="1" applyFill="1" applyBorder="1" applyAlignment="1">
      <alignment horizontal="right" vertical="center" shrinkToFit="1"/>
    </xf>
    <xf numFmtId="193" fontId="7" fillId="5" borderId="8" xfId="1" applyNumberFormat="1" applyFont="1" applyFill="1" applyBorder="1" applyAlignment="1">
      <alignment horizontal="right" vertical="center" shrinkToFit="1"/>
    </xf>
    <xf numFmtId="58" fontId="7" fillId="9" borderId="12" xfId="0" applyNumberFormat="1" applyFont="1" applyFill="1" applyBorder="1" applyAlignment="1">
      <alignment horizontal="center" vertical="center"/>
    </xf>
    <xf numFmtId="58" fontId="7" fillId="9" borderId="13" xfId="0" applyNumberFormat="1" applyFont="1" applyFill="1" applyBorder="1" applyAlignment="1">
      <alignment horizontal="center" vertical="center"/>
    </xf>
    <xf numFmtId="58" fontId="7" fillId="9" borderId="16" xfId="0" applyNumberFormat="1" applyFont="1" applyFill="1" applyBorder="1" applyAlignment="1">
      <alignment horizontal="center" vertical="center"/>
    </xf>
    <xf numFmtId="198" fontId="3" fillId="0" borderId="9" xfId="0" applyNumberFormat="1" applyFont="1" applyBorder="1" applyAlignment="1">
      <alignment horizontal="center" vertical="center"/>
    </xf>
    <xf numFmtId="198" fontId="3" fillId="0" borderId="10" xfId="0" applyNumberFormat="1" applyFont="1" applyBorder="1" applyAlignment="1">
      <alignment horizontal="center" vertic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194" fontId="7" fillId="0" borderId="22" xfId="1" applyNumberFormat="1" applyFont="1" applyFill="1" applyBorder="1" applyAlignment="1">
      <alignment vertical="center"/>
    </xf>
    <xf numFmtId="194" fontId="7" fillId="0" borderId="23" xfId="1" applyNumberFormat="1" applyFont="1" applyFill="1" applyBorder="1" applyAlignment="1">
      <alignment vertical="center"/>
    </xf>
    <xf numFmtId="0" fontId="7" fillId="0" borderId="22" xfId="1" applyNumberFormat="1" applyFont="1" applyFill="1" applyBorder="1" applyAlignment="1">
      <alignment horizontal="center" vertical="center"/>
    </xf>
    <xf numFmtId="0" fontId="7" fillId="0" borderId="25" xfId="1" applyNumberFormat="1" applyFont="1" applyFill="1" applyBorder="1" applyAlignment="1">
      <alignment horizontal="center" vertical="center"/>
    </xf>
    <xf numFmtId="195" fontId="7" fillId="0" borderId="22" xfId="1" applyNumberFormat="1" applyFont="1" applyFill="1" applyBorder="1" applyAlignment="1">
      <alignment vertical="center" shrinkToFit="1"/>
    </xf>
    <xf numFmtId="195" fontId="7" fillId="0" borderId="23" xfId="1" applyNumberFormat="1" applyFont="1" applyFill="1" applyBorder="1" applyAlignment="1">
      <alignment vertical="center" shrinkToFit="1"/>
    </xf>
    <xf numFmtId="195" fontId="7" fillId="0" borderId="25" xfId="1" applyNumberFormat="1" applyFont="1" applyFill="1" applyBorder="1" applyAlignment="1">
      <alignment vertical="center" shrinkToFit="1"/>
    </xf>
    <xf numFmtId="176" fontId="7" fillId="0" borderId="22" xfId="0" applyNumberFormat="1" applyFont="1" applyBorder="1" applyAlignment="1">
      <alignment horizontal="right" vertical="center" shrinkToFit="1"/>
    </xf>
    <xf numFmtId="176" fontId="7" fillId="0" borderId="25" xfId="0" applyNumberFormat="1" applyFont="1" applyBorder="1" applyAlignment="1">
      <alignment horizontal="right" vertical="center" shrinkToFit="1"/>
    </xf>
    <xf numFmtId="193" fontId="7" fillId="5" borderId="22" xfId="1" applyNumberFormat="1" applyFont="1" applyFill="1" applyBorder="1" applyAlignment="1">
      <alignment horizontal="right" vertical="center" shrinkToFit="1"/>
    </xf>
    <xf numFmtId="193" fontId="7" fillId="5" borderId="23" xfId="1" applyNumberFormat="1" applyFont="1" applyFill="1" applyBorder="1" applyAlignment="1">
      <alignment horizontal="right" vertical="center" shrinkToFit="1"/>
    </xf>
    <xf numFmtId="193" fontId="7" fillId="5" borderId="25" xfId="1" applyNumberFormat="1" applyFont="1" applyFill="1" applyBorder="1" applyAlignment="1">
      <alignment horizontal="right" vertical="center" shrinkToFit="1"/>
    </xf>
    <xf numFmtId="0" fontId="24" fillId="10" borderId="1" xfId="0"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6" xfId="0" applyFont="1" applyFill="1" applyBorder="1" applyAlignment="1">
      <alignment horizontal="center" vertical="center"/>
    </xf>
    <xf numFmtId="193" fontId="7" fillId="5" borderId="9" xfId="1" applyNumberFormat="1" applyFont="1" applyFill="1" applyBorder="1" applyAlignment="1">
      <alignment horizontal="right" vertical="center" shrinkToFit="1"/>
    </xf>
    <xf numFmtId="193" fontId="7" fillId="5" borderId="10" xfId="1" applyNumberFormat="1" applyFont="1" applyFill="1" applyBorder="1" applyAlignment="1">
      <alignment horizontal="right" vertical="center" shrinkToFit="1"/>
    </xf>
    <xf numFmtId="193" fontId="7" fillId="5" borderId="11" xfId="1" applyNumberFormat="1" applyFont="1" applyFill="1" applyBorder="1" applyAlignment="1">
      <alignment horizontal="right" vertical="center" shrinkToFit="1"/>
    </xf>
    <xf numFmtId="194" fontId="7" fillId="0" borderId="27" xfId="1" applyNumberFormat="1" applyFont="1" applyFill="1" applyBorder="1" applyAlignment="1">
      <alignment vertical="center"/>
    </xf>
    <xf numFmtId="194" fontId="7" fillId="0" borderId="28" xfId="1" applyNumberFormat="1" applyFont="1" applyFill="1" applyBorder="1" applyAlignment="1">
      <alignment vertical="center"/>
    </xf>
    <xf numFmtId="0" fontId="7" fillId="0" borderId="27"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195" fontId="7" fillId="0" borderId="27" xfId="1" applyNumberFormat="1" applyFont="1" applyFill="1" applyBorder="1" applyAlignment="1">
      <alignment vertical="center" shrinkToFit="1"/>
    </xf>
    <xf numFmtId="195" fontId="7" fillId="0" borderId="28" xfId="1" applyNumberFormat="1" applyFont="1" applyFill="1" applyBorder="1" applyAlignment="1">
      <alignment vertical="center" shrinkToFit="1"/>
    </xf>
    <xf numFmtId="195" fontId="7" fillId="0" borderId="29" xfId="1" applyNumberFormat="1" applyFont="1" applyFill="1" applyBorder="1" applyAlignment="1">
      <alignment vertical="center" shrinkToFit="1"/>
    </xf>
    <xf numFmtId="176" fontId="7" fillId="0" borderId="27" xfId="0" applyNumberFormat="1" applyFont="1" applyBorder="1" applyAlignment="1">
      <alignment horizontal="right" vertical="center" shrinkToFit="1"/>
    </xf>
    <xf numFmtId="176" fontId="7" fillId="0" borderId="29" xfId="0" applyNumberFormat="1" applyFont="1" applyBorder="1" applyAlignment="1">
      <alignment horizontal="right" vertical="center" shrinkToFit="1"/>
    </xf>
    <xf numFmtId="193" fontId="7" fillId="5" borderId="27" xfId="1" applyNumberFormat="1" applyFont="1" applyFill="1" applyBorder="1" applyAlignment="1">
      <alignment horizontal="right" vertical="center" shrinkToFit="1"/>
    </xf>
    <xf numFmtId="193" fontId="7" fillId="5" borderId="28" xfId="1" applyNumberFormat="1" applyFont="1" applyFill="1" applyBorder="1" applyAlignment="1">
      <alignment horizontal="right" vertical="center" shrinkToFit="1"/>
    </xf>
    <xf numFmtId="193" fontId="7" fillId="5" borderId="29" xfId="1" applyNumberFormat="1" applyFont="1" applyFill="1" applyBorder="1" applyAlignment="1">
      <alignment horizontal="right"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187" fontId="0" fillId="0" borderId="19" xfId="0" applyNumberFormat="1" applyBorder="1" applyAlignment="1">
      <alignment horizontal="center" vertical="center" shrinkToFit="1"/>
    </xf>
    <xf numFmtId="187" fontId="0" fillId="0" borderId="21" xfId="0" applyNumberFormat="1" applyBorder="1" applyAlignment="1">
      <alignment horizontal="center" vertical="center" shrinkToFit="1"/>
    </xf>
  </cellXfs>
  <cellStyles count="4">
    <cellStyle name="桁区切り" xfId="1" builtinId="6"/>
    <cellStyle name="桁区切り 2" xfId="3" xr:uid="{7915F014-E757-4406-A0DF-652295261727}"/>
    <cellStyle name="標準" xfId="0" builtinId="0"/>
    <cellStyle name="標準 2" xfId="2" xr:uid="{A71B7C94-AA7D-4013-B9AD-0D9BB1290444}"/>
  </cellStyles>
  <dxfs count="32">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ont>
        <color rgb="FFFF0000"/>
      </font>
    </dxf>
    <dxf>
      <font>
        <color rgb="FFFF0000"/>
      </font>
    </dxf>
    <dxf>
      <fill>
        <patternFill>
          <bgColor theme="7" tint="0.79998168889431442"/>
        </patternFill>
      </fill>
    </dxf>
    <dxf>
      <fill>
        <patternFill>
          <bgColor rgb="FFCCFFCC"/>
        </patternFill>
      </fill>
    </dxf>
    <dxf>
      <font>
        <color rgb="FFFF0000"/>
      </font>
    </dxf>
    <dxf>
      <font>
        <color rgb="FFFF0000"/>
      </font>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fill>
        <patternFill>
          <bgColor theme="7" tint="0.79998168889431442"/>
        </patternFill>
      </fill>
    </dxf>
    <dxf>
      <fill>
        <patternFill>
          <bgColor rgb="FFCCFFCC"/>
        </patternFill>
      </fill>
    </dxf>
    <dxf>
      <numFmt numFmtId="200" formatCode="#,##0.00_ ;[Red]\△#,##0.00\ "/>
    </dxf>
    <dxf>
      <numFmt numFmtId="201" formatCode="#,##0.0_ ;[Red]\△#,##0.0\ "/>
    </dxf>
    <dxf>
      <numFmt numFmtId="200" formatCode="#,##0.00_ ;[Red]\△#,##0.00\ "/>
    </dxf>
    <dxf>
      <numFmt numFmtId="201" formatCode="#,##0.0_ ;[Red]\△#,##0.0\ "/>
    </dxf>
    <dxf>
      <numFmt numFmtId="200" formatCode="#,##0.00_ ;[Red]\△#,##0.00\ "/>
    </dxf>
    <dxf>
      <numFmt numFmtId="201" formatCode="#,##0.0_ ;[Red]\△#,##0.0\ "/>
    </dxf>
  </dxfs>
  <tableStyles count="0" defaultTableStyle="TableStyleMedium2" defaultPivotStyle="PivotStyleLight16"/>
  <colors>
    <mruColors>
      <color rgb="FFFFEBFF"/>
      <color rgb="FFCCFFCC"/>
      <color rgb="FFCCFFFF"/>
      <color rgb="FF0000FF"/>
      <color rgb="FF62983E"/>
      <color rgb="FFB8FF29"/>
      <color rgb="FFCCFF66"/>
      <color rgb="FFAFFFAF"/>
      <color rgb="FFFFD1FF"/>
      <color rgb="FFFF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O$20" lockText="1" noThreeD="1"/>
</file>

<file path=xl/ctrlProps/ctrlProp10.xml><?xml version="1.0" encoding="utf-8"?>
<formControlPr xmlns="http://schemas.microsoft.com/office/spreadsheetml/2009/9/main" objectType="Radio" checked="Checked" firstButton="1" fmlaLink="$AO$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N$20"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fmlaLink="$AO$20"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P$20"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190500</xdr:colOff>
          <xdr:row>22</xdr:row>
          <xdr:rowOff>123825</xdr:rowOff>
        </xdr:from>
        <xdr:to>
          <xdr:col>27</xdr:col>
          <xdr:colOff>95250</xdr:colOff>
          <xdr:row>24</xdr:row>
          <xdr:rowOff>142875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印刷日を　　　　発行日にする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19</xdr:row>
          <xdr:rowOff>0</xdr:rowOff>
        </xdr:from>
        <xdr:to>
          <xdr:col>27</xdr:col>
          <xdr:colOff>180975</xdr:colOff>
          <xdr:row>20</xdr:row>
          <xdr:rowOff>38100</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分　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19</xdr:row>
          <xdr:rowOff>0</xdr:rowOff>
        </xdr:from>
        <xdr:to>
          <xdr:col>32</xdr:col>
          <xdr:colOff>9525</xdr:colOff>
          <xdr:row>20</xdr:row>
          <xdr:rowOff>38100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完　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18</xdr:row>
          <xdr:rowOff>238125</xdr:rowOff>
        </xdr:from>
        <xdr:to>
          <xdr:col>37</xdr:col>
          <xdr:colOff>142875</xdr:colOff>
          <xdr:row>20</xdr:row>
          <xdr:rowOff>47625</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追加材(完納)</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190500</xdr:colOff>
          <xdr:row>22</xdr:row>
          <xdr:rowOff>123825</xdr:rowOff>
        </xdr:from>
        <xdr:to>
          <xdr:col>27</xdr:col>
          <xdr:colOff>95250</xdr:colOff>
          <xdr:row>25</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印刷日を　　　　発行日にする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18</xdr:row>
          <xdr:rowOff>200025</xdr:rowOff>
        </xdr:from>
        <xdr:to>
          <xdr:col>27</xdr:col>
          <xdr:colOff>180975</xdr:colOff>
          <xdr:row>20</xdr:row>
          <xdr:rowOff>66675</xdr:rowOff>
        </xdr:to>
        <xdr:sp macro="" textlink="">
          <xdr:nvSpPr>
            <xdr:cNvPr id="15375" name="Option Button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分　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18</xdr:row>
          <xdr:rowOff>200025</xdr:rowOff>
        </xdr:from>
        <xdr:to>
          <xdr:col>32</xdr:col>
          <xdr:colOff>9525</xdr:colOff>
          <xdr:row>20</xdr:row>
          <xdr:rowOff>66675</xdr:rowOff>
        </xdr:to>
        <xdr:sp macro="" textlink="">
          <xdr:nvSpPr>
            <xdr:cNvPr id="15376" name="Option Button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完　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18</xdr:row>
          <xdr:rowOff>190500</xdr:rowOff>
        </xdr:from>
        <xdr:to>
          <xdr:col>37</xdr:col>
          <xdr:colOff>142875</xdr:colOff>
          <xdr:row>20</xdr:row>
          <xdr:rowOff>76200</xdr:rowOff>
        </xdr:to>
        <xdr:sp macro="" textlink="">
          <xdr:nvSpPr>
            <xdr:cNvPr id="15377" name="Option Button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追加材(完納)</a:t>
              </a:r>
            </a:p>
          </xdr:txBody>
        </xdr:sp>
        <xdr:clientData fLocksWithSheet="0"/>
      </xdr:twoCellAnchor>
    </mc:Choice>
    <mc:Fallback/>
  </mc:AlternateContent>
  <xdr:twoCellAnchor>
    <xdr:from>
      <xdr:col>4</xdr:col>
      <xdr:colOff>76200</xdr:colOff>
      <xdr:row>36</xdr:row>
      <xdr:rowOff>76200</xdr:rowOff>
    </xdr:from>
    <xdr:to>
      <xdr:col>20</xdr:col>
      <xdr:colOff>133351</xdr:colOff>
      <xdr:row>40</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2000" y="6905625"/>
          <a:ext cx="3133726" cy="704850"/>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明細の数が多い時は別紙明細にして下さい。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明細が多い場合でも請求書兼納品書を</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枚発行しないで下さい。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190500</xdr:colOff>
          <xdr:row>22</xdr:row>
          <xdr:rowOff>123825</xdr:rowOff>
        </xdr:from>
        <xdr:to>
          <xdr:col>27</xdr:col>
          <xdr:colOff>95250</xdr:colOff>
          <xdr:row>24</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印刷日を　　　　発行日にする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19</xdr:row>
          <xdr:rowOff>19050</xdr:rowOff>
        </xdr:from>
        <xdr:to>
          <xdr:col>27</xdr:col>
          <xdr:colOff>180975</xdr:colOff>
          <xdr:row>19</xdr:row>
          <xdr:rowOff>228600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分　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19</xdr:row>
          <xdr:rowOff>19050</xdr:rowOff>
        </xdr:from>
        <xdr:to>
          <xdr:col>32</xdr:col>
          <xdr:colOff>9525</xdr:colOff>
          <xdr:row>19</xdr:row>
          <xdr:rowOff>228600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完　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19</xdr:row>
          <xdr:rowOff>9525</xdr:rowOff>
        </xdr:from>
        <xdr:to>
          <xdr:col>37</xdr:col>
          <xdr:colOff>142875</xdr:colOff>
          <xdr:row>19</xdr:row>
          <xdr:rowOff>238125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追加材(完納)</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76201</xdr:colOff>
      <xdr:row>3</xdr:row>
      <xdr:rowOff>152401</xdr:rowOff>
    </xdr:from>
    <xdr:to>
      <xdr:col>19</xdr:col>
      <xdr:colOff>142876</xdr:colOff>
      <xdr:row>5</xdr:row>
      <xdr:rowOff>114300</xdr:rowOff>
    </xdr:to>
    <xdr:sp macro="" textlink="">
      <xdr:nvSpPr>
        <xdr:cNvPr id="2" name="角丸四角形 6">
          <a:extLst>
            <a:ext uri="{FF2B5EF4-FFF2-40B4-BE49-F238E27FC236}">
              <a16:creationId xmlns:a16="http://schemas.microsoft.com/office/drawing/2014/main" id="{00000000-0008-0000-0300-000002000000}"/>
            </a:ext>
          </a:extLst>
        </xdr:cNvPr>
        <xdr:cNvSpPr/>
      </xdr:nvSpPr>
      <xdr:spPr>
        <a:xfrm>
          <a:off x="161926" y="590551"/>
          <a:ext cx="3543300" cy="457199"/>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247650</xdr:colOff>
      <xdr:row>51</xdr:row>
      <xdr:rowOff>38100</xdr:rowOff>
    </xdr:from>
    <xdr:to>
      <xdr:col>38</xdr:col>
      <xdr:colOff>133350</xdr:colOff>
      <xdr:row>53</xdr:row>
      <xdr:rowOff>100725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810125" y="10648950"/>
          <a:ext cx="2724150" cy="386475"/>
        </a:xfrm>
        <a:prstGeom prst="rect">
          <a:avLst/>
        </a:prstGeom>
        <a:noFill/>
        <a:ln w="6350">
          <a:solidFill>
            <a:schemeClr val="bg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日本住宅パネル工業協同組合</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25</xdr:col>
      <xdr:colOff>238125</xdr:colOff>
      <xdr:row>51</xdr:row>
      <xdr:rowOff>76200</xdr:rowOff>
    </xdr:from>
    <xdr:to>
      <xdr:col>27</xdr:col>
      <xdr:colOff>29700</xdr:colOff>
      <xdr:row>53</xdr:row>
      <xdr:rowOff>40350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7775" y="10687050"/>
          <a:ext cx="248775"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76201</xdr:colOff>
      <xdr:row>3</xdr:row>
      <xdr:rowOff>152401</xdr:rowOff>
    </xdr:from>
    <xdr:to>
      <xdr:col>19</xdr:col>
      <xdr:colOff>142876</xdr:colOff>
      <xdr:row>5</xdr:row>
      <xdr:rowOff>114300</xdr:rowOff>
    </xdr:to>
    <xdr:sp macro="" textlink="">
      <xdr:nvSpPr>
        <xdr:cNvPr id="2" name="角丸四角形 6">
          <a:extLst>
            <a:ext uri="{FF2B5EF4-FFF2-40B4-BE49-F238E27FC236}">
              <a16:creationId xmlns:a16="http://schemas.microsoft.com/office/drawing/2014/main" id="{00000000-0008-0000-0400-000002000000}"/>
            </a:ext>
          </a:extLst>
        </xdr:cNvPr>
        <xdr:cNvSpPr/>
      </xdr:nvSpPr>
      <xdr:spPr>
        <a:xfrm>
          <a:off x="161926" y="781051"/>
          <a:ext cx="3543300" cy="457199"/>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32</xdr:col>
      <xdr:colOff>0</xdr:colOff>
      <xdr:row>45</xdr:row>
      <xdr:rowOff>161925</xdr:rowOff>
    </xdr:from>
    <xdr:to>
      <xdr:col>37</xdr:col>
      <xdr:colOff>43875</xdr:colOff>
      <xdr:row>51</xdr:row>
      <xdr:rowOff>5775</xdr:rowOff>
    </xdr:to>
    <xdr:sp macro="" textlink="">
      <xdr:nvSpPr>
        <xdr:cNvPr id="3" name="角丸四角形 9">
          <a:extLst>
            <a:ext uri="{FF2B5EF4-FFF2-40B4-BE49-F238E27FC236}">
              <a16:creationId xmlns:a16="http://schemas.microsoft.com/office/drawing/2014/main" id="{00000000-0008-0000-0400-000003000000}"/>
            </a:ext>
          </a:extLst>
        </xdr:cNvPr>
        <xdr:cNvSpPr>
          <a:spLocks noChangeAspect="1"/>
        </xdr:cNvSpPr>
      </xdr:nvSpPr>
      <xdr:spPr>
        <a:xfrm>
          <a:off x="6200775" y="9315450"/>
          <a:ext cx="1044000" cy="1044000"/>
        </a:xfrm>
        <a:prstGeom prst="round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25</xdr:col>
      <xdr:colOff>123826</xdr:colOff>
      <xdr:row>52</xdr:row>
      <xdr:rowOff>0</xdr:rowOff>
    </xdr:from>
    <xdr:to>
      <xdr:col>38</xdr:col>
      <xdr:colOff>295275</xdr:colOff>
      <xdr:row>53</xdr:row>
      <xdr:rowOff>224550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43476" y="10515600"/>
          <a:ext cx="2714624" cy="386475"/>
        </a:xfrm>
        <a:prstGeom prst="rect">
          <a:avLst/>
        </a:prstGeom>
        <a:noFill/>
        <a:ln w="6350">
          <a:solidFill>
            <a:schemeClr val="bg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日本住宅パネル工業協同組合</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26</xdr:col>
      <xdr:colOff>38099</xdr:colOff>
      <xdr:row>52</xdr:row>
      <xdr:rowOff>47625</xdr:rowOff>
    </xdr:from>
    <xdr:to>
      <xdr:col>27</xdr:col>
      <xdr:colOff>86849</xdr:colOff>
      <xdr:row>53</xdr:row>
      <xdr:rowOff>173700</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4" y="10563225"/>
          <a:ext cx="248775"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3</xdr:row>
      <xdr:rowOff>152401</xdr:rowOff>
    </xdr:from>
    <xdr:to>
      <xdr:col>19</xdr:col>
      <xdr:colOff>142876</xdr:colOff>
      <xdr:row>5</xdr:row>
      <xdr:rowOff>114300</xdr:rowOff>
    </xdr:to>
    <xdr:sp macro="" textlink="">
      <xdr:nvSpPr>
        <xdr:cNvPr id="2" name="角丸四角形 6">
          <a:extLst>
            <a:ext uri="{FF2B5EF4-FFF2-40B4-BE49-F238E27FC236}">
              <a16:creationId xmlns:a16="http://schemas.microsoft.com/office/drawing/2014/main" id="{00000000-0008-0000-0500-000002000000}"/>
            </a:ext>
          </a:extLst>
        </xdr:cNvPr>
        <xdr:cNvSpPr/>
      </xdr:nvSpPr>
      <xdr:spPr>
        <a:xfrm>
          <a:off x="161926" y="781051"/>
          <a:ext cx="3543300" cy="457199"/>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32</xdr:col>
      <xdr:colOff>0</xdr:colOff>
      <xdr:row>45</xdr:row>
      <xdr:rowOff>161925</xdr:rowOff>
    </xdr:from>
    <xdr:to>
      <xdr:col>37</xdr:col>
      <xdr:colOff>43875</xdr:colOff>
      <xdr:row>51</xdr:row>
      <xdr:rowOff>5775</xdr:rowOff>
    </xdr:to>
    <xdr:sp macro="" textlink="">
      <xdr:nvSpPr>
        <xdr:cNvPr id="3" name="角丸四角形 9">
          <a:extLst>
            <a:ext uri="{FF2B5EF4-FFF2-40B4-BE49-F238E27FC236}">
              <a16:creationId xmlns:a16="http://schemas.microsoft.com/office/drawing/2014/main" id="{00000000-0008-0000-0500-000003000000}"/>
            </a:ext>
          </a:extLst>
        </xdr:cNvPr>
        <xdr:cNvSpPr>
          <a:spLocks noChangeAspect="1"/>
        </xdr:cNvSpPr>
      </xdr:nvSpPr>
      <xdr:spPr>
        <a:xfrm>
          <a:off x="6200775" y="9315450"/>
          <a:ext cx="1044000" cy="1044000"/>
        </a:xfrm>
        <a:prstGeom prst="round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257174</xdr:colOff>
      <xdr:row>52</xdr:row>
      <xdr:rowOff>0</xdr:rowOff>
    </xdr:from>
    <xdr:to>
      <xdr:col>38</xdr:col>
      <xdr:colOff>285750</xdr:colOff>
      <xdr:row>53</xdr:row>
      <xdr:rowOff>224550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4819649" y="10515600"/>
          <a:ext cx="2828926" cy="386475"/>
        </a:xfrm>
        <a:prstGeom prst="rect">
          <a:avLst/>
        </a:prstGeom>
        <a:noFill/>
        <a:ln w="6350">
          <a:solidFill>
            <a:schemeClr val="bg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日本住宅パネル工業協同組合</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26</xdr:col>
      <xdr:colOff>47624</xdr:colOff>
      <xdr:row>52</xdr:row>
      <xdr:rowOff>57150</xdr:rowOff>
    </xdr:from>
    <xdr:to>
      <xdr:col>27</xdr:col>
      <xdr:colOff>96374</xdr:colOff>
      <xdr:row>53</xdr:row>
      <xdr:rowOff>173700</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49" y="10572750"/>
          <a:ext cx="248775" cy="27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xdr:colOff>
      <xdr:row>55</xdr:row>
      <xdr:rowOff>6345</xdr:rowOff>
    </xdr:from>
    <xdr:to>
      <xdr:col>15</xdr:col>
      <xdr:colOff>127277</xdr:colOff>
      <xdr:row>56</xdr:row>
      <xdr:rowOff>240420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5727" y="10798170"/>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日本住宅パネル工業協同組合</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85724</xdr:colOff>
      <xdr:row>54</xdr:row>
      <xdr:rowOff>73024</xdr:rowOff>
    </xdr:from>
    <xdr:to>
      <xdr:col>2</xdr:col>
      <xdr:colOff>173699</xdr:colOff>
      <xdr:row>56</xdr:row>
      <xdr:rowOff>37174</xdr:rowOff>
    </xdr:to>
    <xdr:pic>
      <xdr:nvPicPr>
        <xdr:cNvPr id="3" name="Picture 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49" y="10702924"/>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114301</xdr:colOff>
          <xdr:row>55</xdr:row>
          <xdr:rowOff>31750</xdr:rowOff>
        </xdr:from>
        <xdr:to>
          <xdr:col>38</xdr:col>
          <xdr:colOff>2207</xdr:colOff>
          <xdr:row>57</xdr:row>
          <xdr:rowOff>90175</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a:extLst>
                <a:ext uri="{84589F7E-364E-4C9E-8A38-B11213B215E9}">
                  <a14:cameraTool cellRange="Sheet9!$B$9:$F$9" spid="_x0000_s2308"/>
                </a:ext>
              </a:extLst>
            </xdr:cNvPicPr>
          </xdr:nvPicPr>
          <xdr:blipFill>
            <a:blip xmlns:r="http://schemas.openxmlformats.org/officeDocument/2006/relationships" r:embed="rId2"/>
            <a:srcRect/>
            <a:stretch>
              <a:fillRect/>
            </a:stretch>
          </xdr:blipFill>
          <xdr:spPr bwMode="auto">
            <a:xfrm>
              <a:off x="4953001" y="10823575"/>
              <a:ext cx="2392981" cy="46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2</xdr:colOff>
      <xdr:row>55</xdr:row>
      <xdr:rowOff>6345</xdr:rowOff>
    </xdr:from>
    <xdr:to>
      <xdr:col>15</xdr:col>
      <xdr:colOff>127277</xdr:colOff>
      <xdr:row>56</xdr:row>
      <xdr:rowOff>240420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5727" y="10798170"/>
          <a:ext cx="2880000" cy="3960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日本住宅パネル工業協同組合</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85724</xdr:colOff>
      <xdr:row>54</xdr:row>
      <xdr:rowOff>73025</xdr:rowOff>
    </xdr:from>
    <xdr:to>
      <xdr:col>2</xdr:col>
      <xdr:colOff>173699</xdr:colOff>
      <xdr:row>56</xdr:row>
      <xdr:rowOff>37175</xdr:rowOff>
    </xdr:to>
    <xdr:pic>
      <xdr:nvPicPr>
        <xdr:cNvPr id="3" name="Picture 4">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49" y="10702925"/>
          <a:ext cx="288000"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114300</xdr:colOff>
          <xdr:row>55</xdr:row>
          <xdr:rowOff>25401</xdr:rowOff>
        </xdr:from>
        <xdr:to>
          <xdr:col>38</xdr:col>
          <xdr:colOff>3225</xdr:colOff>
          <xdr:row>57</xdr:row>
          <xdr:rowOff>83885</xdr:rowOff>
        </xdr:to>
        <xdr:pic>
          <xdr:nvPicPr>
            <xdr:cNvPr id="4" name="図 3">
              <a:extLst>
                <a:ext uri="{FF2B5EF4-FFF2-40B4-BE49-F238E27FC236}">
                  <a16:creationId xmlns:a16="http://schemas.microsoft.com/office/drawing/2014/main" id="{00000000-0008-0000-0700-000004000000}"/>
                </a:ext>
              </a:extLst>
            </xdr:cNvPr>
            <xdr:cNvPicPr>
              <a:picLocks noChangeArrowheads="1"/>
              <a:extLst>
                <a:ext uri="{84589F7E-364E-4C9E-8A38-B11213B215E9}">
                  <a14:cameraTool cellRange="Sheet9!$B$9:$F$9" spid="_x0000_s7385"/>
                </a:ext>
              </a:extLst>
            </xdr:cNvPicPr>
          </xdr:nvPicPr>
          <xdr:blipFill>
            <a:blip xmlns:r="http://schemas.openxmlformats.org/officeDocument/2006/relationships" r:embed="rId2"/>
            <a:srcRect/>
            <a:stretch>
              <a:fillRect/>
            </a:stretch>
          </xdr:blipFill>
          <xdr:spPr bwMode="auto">
            <a:xfrm>
              <a:off x="4953000" y="10817226"/>
              <a:ext cx="2394000" cy="46805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2</xdr:colOff>
      <xdr:row>55</xdr:row>
      <xdr:rowOff>15870</xdr:rowOff>
    </xdr:from>
    <xdr:to>
      <xdr:col>19</xdr:col>
      <xdr:colOff>44002</xdr:colOff>
      <xdr:row>56</xdr:row>
      <xdr:rowOff>243595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727" y="10807695"/>
          <a:ext cx="3520625" cy="38965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日本住宅パネル工業協同組合　指定請求書</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180974</xdr:colOff>
      <xdr:row>55</xdr:row>
      <xdr:rowOff>82550</xdr:rowOff>
    </xdr:from>
    <xdr:to>
      <xdr:col>3</xdr:col>
      <xdr:colOff>3264</xdr:colOff>
      <xdr:row>56</xdr:row>
      <xdr:rowOff>163100</xdr:rowOff>
    </xdr:to>
    <xdr:pic>
      <xdr:nvPicPr>
        <xdr:cNvPr id="3" name="Picture 4">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699" y="10874375"/>
          <a:ext cx="222340"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7"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F5CCF-7552-4B0F-8EF7-FBE442E5157C}">
  <dimension ref="A1:BE61"/>
  <sheetViews>
    <sheetView workbookViewId="0">
      <selection activeCell="V7" sqref="V7:X7"/>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5" width="2.125" style="2" customWidth="1"/>
    <col min="26" max="26" width="1.625" style="2" customWidth="1"/>
    <col min="27" max="28" width="2.625" style="2" customWidth="1"/>
    <col min="29" max="29" width="1.625" style="2" customWidth="1"/>
    <col min="30" max="32" width="2.625" style="2" customWidth="1"/>
    <col min="33" max="34" width="2.375" style="2" customWidth="1"/>
    <col min="35" max="38" width="2.625" style="2" customWidth="1"/>
    <col min="39" max="39" width="2.5" style="2" customWidth="1"/>
    <col min="40" max="40" width="7.125" style="2" hidden="1" customWidth="1"/>
    <col min="41" max="41" width="8" style="2" hidden="1" customWidth="1"/>
    <col min="42" max="42" width="7.125" style="2" hidden="1" customWidth="1"/>
    <col min="43" max="43" width="6.375" style="2" hidden="1" customWidth="1"/>
    <col min="44" max="44" width="10.5" style="2" hidden="1" customWidth="1"/>
    <col min="45" max="45" width="7.5" style="2" hidden="1" customWidth="1"/>
    <col min="46" max="46" width="10.5" style="2" hidden="1" customWidth="1"/>
    <col min="47" max="47" width="7.5" style="2" hidden="1" customWidth="1"/>
    <col min="48" max="48" width="3.375" style="2" hidden="1" customWidth="1"/>
    <col min="49" max="16384" width="9" style="2"/>
  </cols>
  <sheetData>
    <row r="1" spans="1:57" ht="6.75" customHeight="1" thickBot="1">
      <c r="A1" s="1"/>
      <c r="B1" s="1"/>
      <c r="C1" s="1"/>
      <c r="D1" s="1"/>
      <c r="E1" s="1"/>
      <c r="F1" s="1"/>
      <c r="G1" s="1"/>
      <c r="AF1" s="1"/>
      <c r="AG1" s="1"/>
      <c r="AH1" s="1"/>
      <c r="AI1" s="1"/>
      <c r="AJ1" s="1"/>
      <c r="AK1" s="1"/>
      <c r="AL1" s="1"/>
      <c r="AM1" s="1"/>
      <c r="AN1" s="1"/>
      <c r="AO1" s="1"/>
    </row>
    <row r="2" spans="1:57" ht="20.100000000000001" customHeight="1" thickBot="1">
      <c r="A2" s="1"/>
      <c r="B2" s="308" t="s">
        <v>72</v>
      </c>
      <c r="C2" s="309"/>
      <c r="D2" s="309"/>
      <c r="E2" s="309"/>
      <c r="F2" s="309"/>
      <c r="G2" s="309"/>
      <c r="H2" s="309"/>
      <c r="I2" s="309"/>
      <c r="J2" s="309"/>
      <c r="K2" s="309"/>
      <c r="L2" s="309"/>
      <c r="M2" s="309"/>
      <c r="N2" s="309"/>
      <c r="O2" s="309"/>
      <c r="P2" s="309"/>
      <c r="Q2" s="309"/>
      <c r="R2" s="309"/>
      <c r="S2" s="309"/>
      <c r="T2" s="310"/>
      <c r="AB2" s="311" t="s">
        <v>11</v>
      </c>
      <c r="AC2" s="311"/>
      <c r="AD2" s="311"/>
      <c r="AE2" s="311"/>
      <c r="AF2" s="312" t="str">
        <f ca="1">AN2</f>
        <v>2309-14020</v>
      </c>
      <c r="AG2" s="312"/>
      <c r="AH2" s="312"/>
      <c r="AI2" s="312"/>
      <c r="AJ2" s="312"/>
      <c r="AK2" s="312"/>
      <c r="AL2" s="312"/>
      <c r="AM2" s="1"/>
      <c r="AN2" s="313" t="str">
        <f ca="1">RIGHT(TEXT(YEAR(G20),"0000"),2)&amp;TEXT(MONTH(G20),"00")&amp;"-"&amp;TEXT(INT(RAND()*100000),"00000")</f>
        <v>2309-14020</v>
      </c>
      <c r="AO2" s="313"/>
      <c r="AP2" s="313"/>
      <c r="AQ2" s="1"/>
      <c r="AR2" s="1"/>
      <c r="AS2" s="1"/>
      <c r="AT2" s="1"/>
      <c r="AU2" s="1"/>
    </row>
    <row r="3" spans="1:57" ht="9.9499999999999993" customHeight="1">
      <c r="A3" s="1"/>
      <c r="B3" s="1"/>
      <c r="C3" s="1"/>
      <c r="D3" s="1"/>
      <c r="E3" s="1"/>
      <c r="F3" s="1"/>
      <c r="G3" s="1"/>
      <c r="H3" s="1"/>
      <c r="I3" s="1"/>
      <c r="J3" s="1"/>
      <c r="K3" s="1"/>
      <c r="L3" s="1"/>
      <c r="M3" s="3"/>
      <c r="N3" s="3"/>
      <c r="O3" s="3"/>
      <c r="P3" s="3"/>
      <c r="Q3" s="3"/>
      <c r="R3" s="3"/>
      <c r="S3" s="3"/>
      <c r="T3" s="3"/>
      <c r="U3" s="3"/>
      <c r="V3" s="3"/>
      <c r="W3" s="3"/>
      <c r="X3" s="3"/>
      <c r="Y3" s="3"/>
      <c r="Z3" s="3"/>
      <c r="AA3" s="3"/>
      <c r="AB3" s="3"/>
      <c r="AC3" s="3"/>
      <c r="AD3" s="3"/>
      <c r="AE3" s="3"/>
      <c r="AF3" s="3"/>
      <c r="AG3" s="1"/>
      <c r="AH3" s="1"/>
      <c r="AI3" s="1"/>
      <c r="AJ3" s="1"/>
      <c r="AK3" s="1"/>
      <c r="AL3" s="1"/>
      <c r="AM3" s="1"/>
      <c r="AN3" s="1"/>
      <c r="AO3" s="1"/>
    </row>
    <row r="4" spans="1:57" ht="21.95" customHeight="1">
      <c r="A4" s="1"/>
      <c r="B4" s="314" t="s">
        <v>89</v>
      </c>
      <c r="C4" s="314"/>
      <c r="D4" s="314"/>
      <c r="E4" s="314"/>
      <c r="F4" s="314"/>
      <c r="G4" s="314"/>
      <c r="H4" s="314"/>
      <c r="I4" s="314"/>
      <c r="J4" s="314"/>
      <c r="K4" s="314"/>
      <c r="L4" s="314"/>
      <c r="M4" s="314"/>
      <c r="N4" s="314"/>
      <c r="O4" s="314"/>
      <c r="P4" s="314"/>
      <c r="Q4" s="314"/>
      <c r="R4" s="314"/>
      <c r="S4" s="314"/>
      <c r="T4" s="314"/>
      <c r="U4" s="3"/>
      <c r="V4" s="3"/>
      <c r="W4" s="3"/>
      <c r="X4" s="3"/>
      <c r="Y4" s="3"/>
      <c r="Z4" s="3"/>
      <c r="AA4" s="3"/>
      <c r="AB4" s="3"/>
      <c r="AC4" s="3"/>
      <c r="AD4" s="3"/>
      <c r="AE4" s="3"/>
      <c r="AF4" s="3"/>
      <c r="AG4" s="1"/>
      <c r="AH4" s="1"/>
      <c r="AI4" s="1"/>
      <c r="AJ4" s="1"/>
      <c r="AK4" s="1"/>
      <c r="AL4" s="1"/>
      <c r="AM4" s="1"/>
      <c r="AN4" s="1"/>
      <c r="AO4" s="1"/>
    </row>
    <row r="5" spans="1:57" ht="9.9499999999999993" customHeight="1">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3"/>
      <c r="AF5" s="3"/>
      <c r="AG5" s="1"/>
      <c r="AH5" s="1"/>
      <c r="AI5" s="1"/>
      <c r="AJ5" s="1"/>
      <c r="AK5" s="1"/>
      <c r="AL5" s="1"/>
      <c r="AM5" s="1"/>
      <c r="AN5" s="1"/>
      <c r="AO5" s="1"/>
    </row>
    <row r="6" spans="1:57" ht="15" customHeight="1">
      <c r="A6" s="1"/>
      <c r="B6" s="315" t="s">
        <v>16</v>
      </c>
      <c r="C6" s="316"/>
      <c r="D6" s="316"/>
      <c r="E6" s="316"/>
      <c r="F6" s="316"/>
      <c r="G6" s="317"/>
      <c r="H6" s="169" t="s">
        <v>9</v>
      </c>
      <c r="I6" s="170"/>
      <c r="J6" s="170"/>
      <c r="K6" s="170"/>
      <c r="L6" s="170"/>
      <c r="M6" s="171"/>
      <c r="N6" s="318" t="s">
        <v>10</v>
      </c>
      <c r="O6" s="318"/>
      <c r="P6" s="318"/>
      <c r="Q6" s="318"/>
      <c r="R6" s="318"/>
      <c r="S6" s="318"/>
      <c r="T6" s="318"/>
      <c r="V6" s="315" t="s">
        <v>7</v>
      </c>
      <c r="W6" s="316"/>
      <c r="X6" s="317"/>
      <c r="Y6" s="170" t="s">
        <v>1</v>
      </c>
      <c r="Z6" s="170"/>
      <c r="AA6" s="170"/>
      <c r="AB6" s="170"/>
      <c r="AC6" s="170"/>
      <c r="AD6" s="170"/>
      <c r="AE6" s="170"/>
      <c r="AF6" s="170"/>
      <c r="AG6" s="170"/>
      <c r="AH6" s="170"/>
      <c r="AI6" s="170"/>
      <c r="AJ6" s="170"/>
      <c r="AK6" s="170"/>
      <c r="AL6" s="171"/>
      <c r="AM6" s="1"/>
      <c r="AX6" s="24"/>
      <c r="AY6" s="24"/>
      <c r="AZ6" s="24"/>
      <c r="BA6" s="24"/>
      <c r="BB6" s="24"/>
    </row>
    <row r="7" spans="1:57" ht="20.100000000000001" customHeight="1">
      <c r="A7" s="1"/>
      <c r="B7" s="297">
        <f>F14</f>
        <v>128450</v>
      </c>
      <c r="C7" s="298"/>
      <c r="D7" s="298"/>
      <c r="E7" s="298"/>
      <c r="F7" s="298"/>
      <c r="G7" s="299"/>
      <c r="H7" s="297">
        <f ca="1">K14</f>
        <v>12845</v>
      </c>
      <c r="I7" s="298"/>
      <c r="J7" s="298"/>
      <c r="K7" s="298"/>
      <c r="L7" s="298"/>
      <c r="M7" s="299"/>
      <c r="N7" s="300">
        <f ca="1">IFERROR(B7+H7,"")</f>
        <v>141295</v>
      </c>
      <c r="O7" s="301"/>
      <c r="P7" s="301"/>
      <c r="Q7" s="301"/>
      <c r="R7" s="301"/>
      <c r="S7" s="301"/>
      <c r="T7" s="302"/>
      <c r="V7" s="303"/>
      <c r="W7" s="304"/>
      <c r="X7" s="305"/>
      <c r="Y7" s="306" t="s">
        <v>105</v>
      </c>
      <c r="Z7" s="306"/>
      <c r="AA7" s="306"/>
      <c r="AB7" s="306"/>
      <c r="AC7" s="306"/>
      <c r="AD7" s="306"/>
      <c r="AE7" s="306"/>
      <c r="AF7" s="306"/>
      <c r="AG7" s="306"/>
      <c r="AH7" s="306"/>
      <c r="AI7" s="306"/>
      <c r="AJ7" s="306"/>
      <c r="AK7" s="306"/>
      <c r="AL7" s="307"/>
      <c r="AM7" s="1"/>
      <c r="AW7" s="202" t="s">
        <v>42</v>
      </c>
      <c r="AX7" s="202"/>
      <c r="AY7" s="24"/>
      <c r="AZ7" s="24"/>
      <c r="BA7" s="24"/>
      <c r="BB7" s="24"/>
    </row>
    <row r="8" spans="1:57" ht="9.9499999999999993" customHeight="1">
      <c r="A8" s="1"/>
      <c r="B8" s="1"/>
      <c r="C8" s="1"/>
      <c r="D8" s="1"/>
      <c r="E8" s="1"/>
      <c r="F8" s="1"/>
      <c r="G8" s="1"/>
      <c r="H8" s="1"/>
      <c r="I8" s="1"/>
      <c r="J8" s="1"/>
      <c r="K8" s="1"/>
      <c r="L8" s="1"/>
      <c r="M8" s="3"/>
      <c r="N8" s="3"/>
      <c r="O8" s="3"/>
      <c r="P8" s="3"/>
      <c r="Q8" s="3"/>
      <c r="R8" s="3"/>
      <c r="S8" s="3"/>
      <c r="T8" s="3"/>
      <c r="U8" s="3"/>
      <c r="AF8" s="3"/>
      <c r="AG8" s="1"/>
      <c r="AH8" s="1"/>
      <c r="AI8" s="1"/>
      <c r="AJ8" s="1"/>
      <c r="AK8" s="1"/>
      <c r="AL8" s="1"/>
      <c r="AM8" s="1"/>
      <c r="AX8" s="24"/>
      <c r="AY8" s="24"/>
      <c r="AZ8" s="24"/>
      <c r="BA8" s="24"/>
      <c r="BB8" s="24"/>
    </row>
    <row r="9" spans="1:57" ht="20.100000000000001" customHeight="1">
      <c r="A9" s="1"/>
      <c r="B9" s="2" t="s">
        <v>28</v>
      </c>
      <c r="V9" s="281" t="s">
        <v>15</v>
      </c>
      <c r="W9" s="281"/>
      <c r="X9" s="281"/>
      <c r="Y9" s="281"/>
      <c r="AM9" s="1"/>
      <c r="AW9" s="245" t="s">
        <v>44</v>
      </c>
      <c r="AX9" s="245"/>
      <c r="AY9" s="245"/>
      <c r="AZ9" s="245"/>
      <c r="BA9" s="245"/>
      <c r="BB9" s="245"/>
      <c r="BC9" s="245"/>
      <c r="BD9" s="245"/>
      <c r="BE9" s="245"/>
    </row>
    <row r="10" spans="1:57" ht="18" customHeight="1">
      <c r="A10" s="1"/>
      <c r="B10" s="282" t="s">
        <v>6</v>
      </c>
      <c r="C10" s="283"/>
      <c r="D10" s="283"/>
      <c r="E10" s="284"/>
      <c r="F10" s="285" t="s">
        <v>20</v>
      </c>
      <c r="G10" s="286"/>
      <c r="H10" s="286"/>
      <c r="I10" s="286"/>
      <c r="J10" s="287"/>
      <c r="K10" s="288" t="s">
        <v>8</v>
      </c>
      <c r="L10" s="289"/>
      <c r="M10" s="289"/>
      <c r="N10" s="289"/>
      <c r="O10" s="290">
        <v>1</v>
      </c>
      <c r="V10" s="291" t="s">
        <v>95</v>
      </c>
      <c r="W10" s="292"/>
      <c r="X10" s="292"/>
      <c r="Y10" s="292"/>
      <c r="Z10" s="292"/>
      <c r="AA10" s="292"/>
      <c r="AB10" s="293"/>
      <c r="AC10" s="294">
        <v>1236547896541</v>
      </c>
      <c r="AD10" s="295"/>
      <c r="AE10" s="295"/>
      <c r="AF10" s="295"/>
      <c r="AG10" s="295"/>
      <c r="AH10" s="295"/>
      <c r="AI10" s="295"/>
      <c r="AJ10" s="295"/>
      <c r="AK10" s="295"/>
      <c r="AL10" s="296"/>
      <c r="AM10" s="1"/>
      <c r="AW10" s="245" t="s">
        <v>45</v>
      </c>
      <c r="AX10" s="245"/>
      <c r="AY10" s="245"/>
      <c r="AZ10" s="245"/>
      <c r="BA10" s="245"/>
      <c r="BB10" s="245"/>
      <c r="BC10" s="245"/>
      <c r="BD10" s="245"/>
      <c r="BE10" s="245"/>
    </row>
    <row r="11" spans="1:57" ht="18" customHeight="1">
      <c r="A11" s="1"/>
      <c r="B11" s="268">
        <f>MAX(AG27:AG56)</f>
        <v>10</v>
      </c>
      <c r="C11" s="269"/>
      <c r="D11" s="269"/>
      <c r="E11" s="270"/>
      <c r="F11" s="271">
        <f ca="1">SUMIF($AG$27:$AL$56,B11,$AI$27:$AL$56)</f>
        <v>128450</v>
      </c>
      <c r="G11" s="272"/>
      <c r="H11" s="272"/>
      <c r="I11" s="272"/>
      <c r="J11" s="273"/>
      <c r="K11" s="274">
        <f ca="1">IF(AC10="","",IFERROR(F11*B11/100,""))</f>
        <v>12845</v>
      </c>
      <c r="L11" s="275"/>
      <c r="M11" s="275"/>
      <c r="N11" s="275"/>
      <c r="O11" s="276"/>
      <c r="U11" s="14"/>
      <c r="V11" s="277" t="s">
        <v>13</v>
      </c>
      <c r="W11" s="278"/>
      <c r="X11" s="278"/>
      <c r="Y11" s="279">
        <v>1235697</v>
      </c>
      <c r="Z11" s="280"/>
      <c r="AA11" s="280"/>
      <c r="AB11" s="280"/>
      <c r="AC11" s="280"/>
      <c r="AD11" s="277" t="s">
        <v>73</v>
      </c>
      <c r="AE11" s="278"/>
      <c r="AF11" s="278"/>
      <c r="AG11" s="242" t="s">
        <v>103</v>
      </c>
      <c r="AH11" s="243"/>
      <c r="AI11" s="243"/>
      <c r="AJ11" s="243"/>
      <c r="AK11" s="243"/>
      <c r="AL11" s="244"/>
      <c r="AM11" s="1"/>
      <c r="AW11" s="245" t="s">
        <v>43</v>
      </c>
      <c r="AX11" s="245"/>
      <c r="AY11" s="245"/>
      <c r="AZ11" s="245"/>
      <c r="BA11" s="245"/>
      <c r="BB11" s="245"/>
      <c r="BC11" s="245"/>
      <c r="BD11" s="245"/>
      <c r="BE11" s="245"/>
    </row>
    <row r="12" spans="1:57" ht="18" customHeight="1">
      <c r="A12" s="1"/>
      <c r="B12" s="246" t="str">
        <f>IFERROR(IF(B11=$AO$57,"対象外",IF(B11&gt;$AO$57,$AO$57,"")),"")</f>
        <v>対象外</v>
      </c>
      <c r="C12" s="247"/>
      <c r="D12" s="247"/>
      <c r="E12" s="248"/>
      <c r="F12" s="249">
        <f ca="1">SUMIF(AG27:AH56,IF(B12="対象外",B13,B12),AI27:AI56)</f>
        <v>0</v>
      </c>
      <c r="G12" s="250"/>
      <c r="H12" s="250"/>
      <c r="I12" s="250"/>
      <c r="J12" s="251"/>
      <c r="K12" s="252" t="str">
        <f>IF(AC10="","",IF(B12="対象外","－",IFERROR(F12*B12/100,"")))</f>
        <v>－</v>
      </c>
      <c r="L12" s="253"/>
      <c r="M12" s="253"/>
      <c r="N12" s="253"/>
      <c r="O12" s="254"/>
      <c r="U12" s="14"/>
      <c r="V12" s="255" t="s">
        <v>14</v>
      </c>
      <c r="W12" s="256"/>
      <c r="X12" s="256"/>
      <c r="Y12" s="259"/>
      <c r="Z12" s="260"/>
      <c r="AA12" s="260"/>
      <c r="AB12" s="260"/>
      <c r="AC12" s="260"/>
      <c r="AD12" s="260"/>
      <c r="AE12" s="260"/>
      <c r="AF12" s="260"/>
      <c r="AG12" s="260"/>
      <c r="AH12" s="260"/>
      <c r="AI12" s="260"/>
      <c r="AJ12" s="260"/>
      <c r="AK12" s="260"/>
      <c r="AL12" s="261"/>
      <c r="AM12" s="1"/>
      <c r="AW12" s="245" t="s">
        <v>48</v>
      </c>
      <c r="AX12" s="245"/>
      <c r="AY12" s="245"/>
      <c r="AZ12" s="245"/>
      <c r="BA12" s="245"/>
      <c r="BB12" s="245"/>
      <c r="BC12" s="245"/>
      <c r="BD12" s="245"/>
      <c r="BE12" s="245"/>
    </row>
    <row r="13" spans="1:57" ht="18" customHeight="1" thickBot="1">
      <c r="A13" s="1"/>
      <c r="B13" s="262" t="str">
        <f>IF(B12="対象外","","対象外")</f>
        <v/>
      </c>
      <c r="C13" s="263"/>
      <c r="D13" s="263"/>
      <c r="E13" s="264"/>
      <c r="F13" s="265" t="str">
        <f ca="1">IFERROR(IF(SUM(F11:J12)&lt;&gt;F14,F14-SUM(F11,F12),""),"")</f>
        <v/>
      </c>
      <c r="G13" s="266"/>
      <c r="H13" s="266"/>
      <c r="I13" s="266"/>
      <c r="J13" s="267"/>
      <c r="K13" s="206" t="str">
        <f ca="1">IF(AC10="","",IF(B13="対象外","－",IFERROR(F13*B13/100,"")))</f>
        <v/>
      </c>
      <c r="L13" s="207"/>
      <c r="M13" s="207"/>
      <c r="N13" s="207"/>
      <c r="O13" s="208"/>
      <c r="U13" s="14"/>
      <c r="V13" s="257"/>
      <c r="W13" s="258"/>
      <c r="X13" s="258"/>
      <c r="Y13" s="209"/>
      <c r="Z13" s="210"/>
      <c r="AA13" s="210"/>
      <c r="AB13" s="210"/>
      <c r="AC13" s="210"/>
      <c r="AD13" s="210"/>
      <c r="AE13" s="210"/>
      <c r="AF13" s="210"/>
      <c r="AG13" s="210"/>
      <c r="AH13" s="210"/>
      <c r="AI13" s="210"/>
      <c r="AJ13" s="210"/>
      <c r="AK13" s="210"/>
      <c r="AL13" s="211"/>
      <c r="AM13" s="1"/>
      <c r="AW13" s="212" t="s">
        <v>46</v>
      </c>
      <c r="AX13" s="212"/>
      <c r="AY13" s="212"/>
      <c r="AZ13" s="212"/>
      <c r="BA13" s="212"/>
      <c r="BB13" s="212"/>
      <c r="BC13" s="212"/>
      <c r="BD13" s="212"/>
      <c r="BE13" s="212"/>
    </row>
    <row r="14" spans="1:57" ht="18" customHeight="1" thickTop="1">
      <c r="A14" s="1"/>
      <c r="B14" s="213" t="s">
        <v>12</v>
      </c>
      <c r="C14" s="214"/>
      <c r="D14" s="214"/>
      <c r="E14" s="215"/>
      <c r="F14" s="216">
        <f>IF(AQ56&gt;=1,"入力不足あり",SUM(AI27:AL56))</f>
        <v>128450</v>
      </c>
      <c r="G14" s="217"/>
      <c r="H14" s="217"/>
      <c r="I14" s="217"/>
      <c r="J14" s="218"/>
      <c r="K14" s="219">
        <f ca="1">IF(AP57&gt;2,"税率見直",SUM(K11:O13))</f>
        <v>12845</v>
      </c>
      <c r="L14" s="220"/>
      <c r="M14" s="220"/>
      <c r="N14" s="220"/>
      <c r="O14" s="221"/>
      <c r="U14" s="14"/>
      <c r="V14" s="222" t="s">
        <v>26</v>
      </c>
      <c r="W14" s="223"/>
      <c r="X14" s="224"/>
      <c r="Y14" s="228"/>
      <c r="Z14" s="229"/>
      <c r="AA14" s="229"/>
      <c r="AB14" s="229"/>
      <c r="AC14" s="229"/>
      <c r="AD14" s="229"/>
      <c r="AE14" s="229"/>
      <c r="AF14" s="229"/>
      <c r="AG14" s="229"/>
      <c r="AH14" s="229"/>
      <c r="AI14" s="229"/>
      <c r="AJ14" s="229"/>
      <c r="AK14" s="232"/>
      <c r="AL14" s="233"/>
      <c r="AM14" s="1"/>
    </row>
    <row r="15" spans="1:57" ht="15.95" customHeight="1">
      <c r="A15" s="1"/>
      <c r="V15" s="225"/>
      <c r="W15" s="226"/>
      <c r="X15" s="227"/>
      <c r="Y15" s="230"/>
      <c r="Z15" s="231"/>
      <c r="AA15" s="231"/>
      <c r="AB15" s="231"/>
      <c r="AC15" s="231"/>
      <c r="AD15" s="231"/>
      <c r="AE15" s="231"/>
      <c r="AF15" s="231"/>
      <c r="AG15" s="231"/>
      <c r="AH15" s="231"/>
      <c r="AI15" s="231"/>
      <c r="AJ15" s="231"/>
      <c r="AK15" s="234"/>
      <c r="AL15" s="235"/>
      <c r="AM15" s="1"/>
    </row>
    <row r="16" spans="1:57" ht="15.95" customHeight="1">
      <c r="A16" s="1"/>
      <c r="B16" s="196" t="s">
        <v>122</v>
      </c>
      <c r="C16" s="197"/>
      <c r="D16" s="197"/>
      <c r="E16" s="198"/>
      <c r="F16" s="236" t="s">
        <v>123</v>
      </c>
      <c r="G16" s="237"/>
      <c r="H16" s="237"/>
      <c r="I16" s="237"/>
      <c r="J16" s="238"/>
      <c r="K16" s="196" t="s">
        <v>124</v>
      </c>
      <c r="L16" s="197"/>
      <c r="M16" s="197"/>
      <c r="N16" s="197"/>
      <c r="O16" s="198"/>
      <c r="P16" s="239" t="s">
        <v>125</v>
      </c>
      <c r="Q16" s="240"/>
      <c r="R16" s="240"/>
      <c r="S16" s="240"/>
      <c r="T16" s="241"/>
      <c r="V16" s="64" t="s">
        <v>91</v>
      </c>
      <c r="AF16" s="3"/>
      <c r="AG16" s="1"/>
      <c r="AH16" s="1"/>
      <c r="AI16" s="1"/>
      <c r="AJ16" s="1"/>
      <c r="AK16" s="1"/>
      <c r="AL16" s="1"/>
      <c r="AM16" s="1"/>
    </row>
    <row r="17" spans="1:57" ht="9.9499999999999993" customHeight="1" thickBot="1">
      <c r="A17" s="1"/>
      <c r="B17" s="6"/>
      <c r="C17" s="6"/>
      <c r="D17" s="6"/>
      <c r="E17" s="6"/>
      <c r="F17" s="6"/>
      <c r="G17" s="6"/>
      <c r="H17" s="6"/>
      <c r="I17" s="6"/>
      <c r="J17" s="6"/>
      <c r="K17" s="6"/>
      <c r="L17" s="6"/>
      <c r="M17" s="7"/>
      <c r="N17" s="7"/>
      <c r="O17" s="7"/>
      <c r="P17" s="7"/>
      <c r="Q17" s="7"/>
      <c r="R17" s="7"/>
      <c r="S17" s="7"/>
      <c r="T17" s="8"/>
      <c r="U17" s="18"/>
      <c r="V17" s="45"/>
      <c r="W17" s="8"/>
      <c r="X17" s="8"/>
      <c r="Y17" s="8"/>
      <c r="Z17" s="8"/>
      <c r="AA17" s="8"/>
      <c r="AB17" s="8"/>
      <c r="AC17" s="8"/>
      <c r="AD17" s="8"/>
      <c r="AE17" s="8"/>
      <c r="AF17" s="7"/>
      <c r="AG17" s="6"/>
      <c r="AH17" s="6"/>
      <c r="AI17" s="6"/>
      <c r="AJ17" s="6"/>
      <c r="AK17" s="6"/>
      <c r="AL17" s="6"/>
      <c r="AM17" s="1"/>
    </row>
    <row r="18" spans="1:57" ht="9.9499999999999993" customHeight="1" thickTop="1">
      <c r="A18" s="1"/>
      <c r="B18" s="1"/>
      <c r="C18" s="1"/>
      <c r="D18" s="1"/>
      <c r="E18" s="1"/>
      <c r="F18" s="1"/>
      <c r="G18" s="1"/>
      <c r="H18" s="1"/>
      <c r="I18" s="1"/>
      <c r="J18" s="1"/>
      <c r="K18" s="1"/>
      <c r="L18" s="1"/>
      <c r="M18" s="3"/>
      <c r="N18" s="3"/>
      <c r="O18" s="3"/>
      <c r="P18" s="3"/>
      <c r="Q18" s="3"/>
      <c r="R18" s="3"/>
      <c r="S18" s="3"/>
      <c r="T18" s="3"/>
      <c r="U18" s="3"/>
      <c r="AF18" s="3"/>
      <c r="AG18" s="1"/>
      <c r="AH18" s="1"/>
      <c r="AI18" s="1"/>
      <c r="AJ18" s="1"/>
      <c r="AK18" s="1"/>
      <c r="AL18" s="1"/>
      <c r="AM18" s="1"/>
    </row>
    <row r="19" spans="1:57" ht="20.100000000000001" customHeight="1">
      <c r="A19" s="4"/>
      <c r="B19" s="1" t="s">
        <v>22</v>
      </c>
      <c r="AM19" s="1"/>
    </row>
    <row r="20" spans="1:57" ht="20.100000000000001" customHeight="1">
      <c r="A20" s="4"/>
      <c r="B20" s="181" t="s">
        <v>0</v>
      </c>
      <c r="C20" s="182"/>
      <c r="D20" s="182"/>
      <c r="E20" s="182"/>
      <c r="F20" s="183"/>
      <c r="G20" s="193">
        <v>45199</v>
      </c>
      <c r="H20" s="194"/>
      <c r="I20" s="194"/>
      <c r="J20" s="194"/>
      <c r="K20" s="194"/>
      <c r="L20" s="194"/>
      <c r="M20" s="194"/>
      <c r="N20" s="195"/>
      <c r="V20" s="196" t="s">
        <v>24</v>
      </c>
      <c r="W20" s="197"/>
      <c r="X20" s="197"/>
      <c r="Y20" s="198"/>
      <c r="Z20" s="199"/>
      <c r="AA20" s="200"/>
      <c r="AB20" s="200"/>
      <c r="AC20" s="200"/>
      <c r="AD20" s="200"/>
      <c r="AE20" s="200"/>
      <c r="AF20" s="200"/>
      <c r="AG20" s="200"/>
      <c r="AH20" s="200"/>
      <c r="AI20" s="200"/>
      <c r="AJ20" s="200"/>
      <c r="AK20" s="200"/>
      <c r="AL20" s="201"/>
      <c r="AM20" s="1"/>
      <c r="AN20" s="34">
        <v>2</v>
      </c>
      <c r="AO20" s="34" t="b">
        <v>1</v>
      </c>
      <c r="AW20" s="202" t="s">
        <v>81</v>
      </c>
      <c r="AX20" s="202"/>
      <c r="AY20" s="202"/>
      <c r="AZ20" s="202"/>
      <c r="BA20" s="202"/>
    </row>
    <row r="21" spans="1:57" ht="9.9499999999999993" customHeight="1">
      <c r="AM21" s="1"/>
    </row>
    <row r="22" spans="1:57" ht="15" customHeight="1">
      <c r="B22" s="169" t="s">
        <v>33</v>
      </c>
      <c r="C22" s="170"/>
      <c r="D22" s="170"/>
      <c r="E22" s="170"/>
      <c r="F22" s="171"/>
      <c r="G22" s="203" t="s">
        <v>106</v>
      </c>
      <c r="H22" s="204"/>
      <c r="I22" s="204"/>
      <c r="J22" s="204"/>
      <c r="K22" s="204"/>
      <c r="L22" s="204"/>
      <c r="M22" s="204"/>
      <c r="N22" s="204"/>
      <c r="O22" s="204"/>
      <c r="P22" s="204"/>
      <c r="Q22" s="204"/>
      <c r="R22" s="204"/>
      <c r="S22" s="204"/>
      <c r="T22" s="204"/>
      <c r="U22" s="204"/>
      <c r="V22" s="204"/>
      <c r="W22" s="205"/>
      <c r="AG22" s="13"/>
      <c r="AH22" s="13"/>
      <c r="AI22" s="13"/>
      <c r="AJ22" s="13"/>
      <c r="AK22" s="13"/>
      <c r="AL22" s="13"/>
      <c r="AM22" s="1"/>
      <c r="AW22" s="175" t="s">
        <v>63</v>
      </c>
      <c r="AX22" s="175"/>
      <c r="AY22" s="175"/>
      <c r="AZ22" s="175"/>
      <c r="BA22" s="175"/>
      <c r="BB22" s="175"/>
      <c r="BC22" s="175"/>
      <c r="BD22" s="175"/>
      <c r="BE22" s="175"/>
    </row>
    <row r="23" spans="1:57" ht="15" customHeight="1">
      <c r="A23" s="4"/>
      <c r="B23" s="162" t="s">
        <v>30</v>
      </c>
      <c r="C23" s="163"/>
      <c r="D23" s="163"/>
      <c r="E23" s="163"/>
      <c r="F23" s="164"/>
      <c r="G23" s="165" t="s">
        <v>107</v>
      </c>
      <c r="H23" s="166"/>
      <c r="I23" s="166"/>
      <c r="J23" s="166"/>
      <c r="K23" s="167"/>
      <c r="L23" s="167"/>
      <c r="M23" s="167"/>
      <c r="N23" s="167"/>
      <c r="O23" s="167"/>
      <c r="P23" s="167"/>
      <c r="Q23" s="167"/>
      <c r="R23" s="167"/>
      <c r="S23" s="167"/>
      <c r="T23" s="167"/>
      <c r="U23" s="167"/>
      <c r="V23" s="167"/>
      <c r="W23" s="168"/>
      <c r="AC23" s="169" t="s">
        <v>23</v>
      </c>
      <c r="AD23" s="170"/>
      <c r="AE23" s="170"/>
      <c r="AF23" s="171"/>
      <c r="AG23" s="172" t="s">
        <v>21</v>
      </c>
      <c r="AH23" s="173"/>
      <c r="AI23" s="173"/>
      <c r="AJ23" s="173"/>
      <c r="AK23" s="173"/>
      <c r="AL23" s="174"/>
      <c r="AN23" s="48">
        <f>SMALL(C27:E56,1)</f>
        <v>45170</v>
      </c>
      <c r="AW23" s="175" t="s">
        <v>64</v>
      </c>
      <c r="AX23" s="175"/>
      <c r="AY23" s="175"/>
      <c r="AZ23" s="175"/>
      <c r="BA23" s="175"/>
      <c r="BB23" s="175"/>
      <c r="BC23" s="175"/>
      <c r="BD23" s="175"/>
      <c r="BE23" s="175"/>
    </row>
    <row r="24" spans="1:57" ht="15" customHeight="1">
      <c r="A24" s="4"/>
      <c r="B24" s="176" t="s">
        <v>31</v>
      </c>
      <c r="C24" s="177"/>
      <c r="D24" s="177"/>
      <c r="E24" s="177"/>
      <c r="F24" s="178"/>
      <c r="G24" s="179" t="s">
        <v>108</v>
      </c>
      <c r="H24" s="180"/>
      <c r="I24" s="180"/>
      <c r="J24" s="180"/>
      <c r="K24" s="181" t="s">
        <v>97</v>
      </c>
      <c r="L24" s="182"/>
      <c r="M24" s="182"/>
      <c r="N24" s="182"/>
      <c r="O24" s="183"/>
      <c r="P24" s="184">
        <v>45209</v>
      </c>
      <c r="Q24" s="185"/>
      <c r="R24" s="185"/>
      <c r="S24" s="185"/>
      <c r="T24" s="185"/>
      <c r="U24" s="185"/>
      <c r="V24" s="185"/>
      <c r="W24" s="186"/>
      <c r="AC24" s="187">
        <v>15</v>
      </c>
      <c r="AD24" s="188"/>
      <c r="AE24" s="188"/>
      <c r="AF24" s="189"/>
      <c r="AG24" s="190"/>
      <c r="AH24" s="191"/>
      <c r="AI24" s="191"/>
      <c r="AJ24" s="191"/>
      <c r="AK24" s="191"/>
      <c r="AL24" s="192"/>
      <c r="AN24" s="48">
        <f>C27</f>
        <v>45170</v>
      </c>
      <c r="AW24" s="175" t="s">
        <v>65</v>
      </c>
      <c r="AX24" s="175"/>
      <c r="AY24" s="175"/>
      <c r="AZ24" s="175"/>
      <c r="BA24" s="175"/>
      <c r="BB24" s="175"/>
      <c r="BC24" s="175"/>
      <c r="BD24" s="175"/>
      <c r="BE24" s="175"/>
    </row>
    <row r="25" spans="1:57" ht="15" customHeight="1">
      <c r="A25" s="1"/>
      <c r="B25" s="156" t="s">
        <v>49</v>
      </c>
      <c r="C25" s="156"/>
      <c r="D25" s="156"/>
      <c r="E25" s="156"/>
      <c r="F25" s="157" t="s">
        <v>98</v>
      </c>
      <c r="G25" s="157"/>
      <c r="H25" s="157"/>
      <c r="I25" s="157"/>
      <c r="J25" s="157"/>
      <c r="K25" s="157"/>
      <c r="L25" s="157"/>
      <c r="M25" s="157"/>
      <c r="N25" s="157"/>
      <c r="O25" s="157"/>
      <c r="P25" s="157"/>
      <c r="Q25" s="157"/>
      <c r="R25" s="35"/>
      <c r="S25" s="35"/>
      <c r="T25" s="35"/>
      <c r="U25" s="35"/>
      <c r="V25" s="35"/>
      <c r="W25" s="36"/>
      <c r="AN25" s="2" t="b">
        <f>IF(AO26=30,FALSE,TRUE)</f>
        <v>0</v>
      </c>
      <c r="AO25" s="2" t="b">
        <f>IF(AP26=30,FALSE,TRUE)</f>
        <v>0</v>
      </c>
      <c r="AW25" s="158" t="s">
        <v>61</v>
      </c>
      <c r="AX25" s="158"/>
      <c r="AY25" s="158"/>
      <c r="AZ25" s="158"/>
      <c r="BA25" s="158"/>
      <c r="BB25" s="158"/>
      <c r="BC25" s="158"/>
      <c r="BD25" s="158"/>
      <c r="BE25" s="158"/>
    </row>
    <row r="26" spans="1:57" ht="15" customHeight="1">
      <c r="A26" s="1"/>
      <c r="B26" s="23" t="s">
        <v>5</v>
      </c>
      <c r="C26" s="159" t="s">
        <v>17</v>
      </c>
      <c r="D26" s="160"/>
      <c r="E26" s="160"/>
      <c r="F26" s="159" t="s">
        <v>18</v>
      </c>
      <c r="G26" s="160"/>
      <c r="H26" s="160"/>
      <c r="I26" s="160"/>
      <c r="J26" s="161"/>
      <c r="K26" s="159" t="s">
        <v>82</v>
      </c>
      <c r="L26" s="160"/>
      <c r="M26" s="160"/>
      <c r="N26" s="160"/>
      <c r="O26" s="160"/>
      <c r="P26" s="160"/>
      <c r="Q26" s="160"/>
      <c r="R26" s="160"/>
      <c r="S26" s="160"/>
      <c r="T26" s="160"/>
      <c r="U26" s="160"/>
      <c r="V26" s="160"/>
      <c r="W26" s="161"/>
      <c r="X26" s="159" t="s">
        <v>2</v>
      </c>
      <c r="Y26" s="160"/>
      <c r="Z26" s="161"/>
      <c r="AA26" s="159" t="s">
        <v>3</v>
      </c>
      <c r="AB26" s="161"/>
      <c r="AC26" s="159" t="s">
        <v>4</v>
      </c>
      <c r="AD26" s="160"/>
      <c r="AE26" s="160"/>
      <c r="AF26" s="161"/>
      <c r="AG26" s="159" t="s">
        <v>6</v>
      </c>
      <c r="AH26" s="161"/>
      <c r="AI26" s="159" t="s">
        <v>19</v>
      </c>
      <c r="AJ26" s="160"/>
      <c r="AK26" s="160"/>
      <c r="AL26" s="161"/>
      <c r="AO26" s="2">
        <f>SUM(AO27:AO56)</f>
        <v>30</v>
      </c>
      <c r="AP26" s="2">
        <f>SUM(AP27:AP56)</f>
        <v>30</v>
      </c>
      <c r="AQ26" s="2">
        <f>COUNTIF(AQ27,TRUE)</f>
        <v>1</v>
      </c>
      <c r="AR26" s="50" t="s">
        <v>94</v>
      </c>
      <c r="AS26" s="50" t="s">
        <v>104</v>
      </c>
      <c r="AT26" s="50" t="s">
        <v>93</v>
      </c>
      <c r="AU26" s="50" t="s">
        <v>102</v>
      </c>
      <c r="AW26" s="158" t="s">
        <v>62</v>
      </c>
      <c r="AX26" s="158"/>
      <c r="AY26" s="158"/>
      <c r="AZ26" s="158"/>
      <c r="BA26" s="158"/>
      <c r="BB26" s="158"/>
      <c r="BC26" s="158"/>
      <c r="BD26" s="158"/>
      <c r="BE26" s="158"/>
    </row>
    <row r="27" spans="1:57" ht="15" customHeight="1">
      <c r="A27" s="1"/>
      <c r="B27" s="9">
        <v>1</v>
      </c>
      <c r="C27" s="109">
        <v>45170</v>
      </c>
      <c r="D27" s="110"/>
      <c r="E27" s="110"/>
      <c r="F27" s="136" t="s">
        <v>100</v>
      </c>
      <c r="G27" s="137"/>
      <c r="H27" s="137"/>
      <c r="I27" s="137"/>
      <c r="J27" s="138"/>
      <c r="K27" s="139" t="s">
        <v>109</v>
      </c>
      <c r="L27" s="140"/>
      <c r="M27" s="140"/>
      <c r="N27" s="140"/>
      <c r="O27" s="140"/>
      <c r="P27" s="140"/>
      <c r="Q27" s="140"/>
      <c r="R27" s="140"/>
      <c r="S27" s="140"/>
      <c r="T27" s="140"/>
      <c r="U27" s="140"/>
      <c r="V27" s="140"/>
      <c r="W27" s="141"/>
      <c r="X27" s="142">
        <v>70</v>
      </c>
      <c r="Y27" s="143"/>
      <c r="Z27" s="144"/>
      <c r="AA27" s="145" t="s">
        <v>110</v>
      </c>
      <c r="AB27" s="146"/>
      <c r="AC27" s="147">
        <v>1785</v>
      </c>
      <c r="AD27" s="148"/>
      <c r="AE27" s="148"/>
      <c r="AF27" s="149"/>
      <c r="AG27" s="150">
        <v>10</v>
      </c>
      <c r="AH27" s="151"/>
      <c r="AI27" s="152">
        <f t="shared" ref="AI27:AI56" si="0">IF(AND(C27="",F27="",X27="",AC27=""),"",IF(OR(C27="",F27="",X27="",AC27=""),"入力不足あり",ROUND(AR27*AT27,0)))</f>
        <v>124950</v>
      </c>
      <c r="AJ27" s="153"/>
      <c r="AK27" s="153"/>
      <c r="AL27" s="154"/>
      <c r="AN27" s="32">
        <f>IFERROR(1/COUNTIF($AG$27:$AH$56,AG27),0)</f>
        <v>0.5</v>
      </c>
      <c r="AO27" s="47">
        <f t="shared" ref="AO27:AO56" si="1">IF(X27=INT(X27),1,"ari")</f>
        <v>1</v>
      </c>
      <c r="AP27" s="2">
        <f>IF(AC27=INT(AC27),1,"ari")</f>
        <v>1</v>
      </c>
      <c r="AQ27" s="2" t="b">
        <f>ISNUMBER(C27)</f>
        <v>1</v>
      </c>
      <c r="AR27" s="55">
        <f t="shared" ref="AR27:AR56" si="2">ROUND(X27,1)</f>
        <v>70</v>
      </c>
      <c r="AS27" s="59">
        <f>IF(X27="","",ABS(VALUE(IF(AR27&gt;0,(AR27-ROUNDDOWN(AR27,0))*10,(AR27-ROUNDDOWN(AR27,0))*-10))))</f>
        <v>0</v>
      </c>
      <c r="AT27" s="51">
        <f t="shared" ref="AT27:AT56" si="3">ROUND(AC27,2)</f>
        <v>1785</v>
      </c>
      <c r="AU27" s="59">
        <f>IF(AT27&gt;0,(AT27-ROUNDDOWN(AT27,0))*100,(AT27-ROUNDDOWN(AT27,0))*-100)</f>
        <v>0</v>
      </c>
      <c r="AW27" s="155" t="s">
        <v>66</v>
      </c>
      <c r="AX27" s="155"/>
      <c r="AY27" s="155"/>
      <c r="AZ27" s="155"/>
      <c r="BA27" s="155"/>
      <c r="BB27" s="155"/>
      <c r="BC27" s="155"/>
      <c r="BD27" s="155"/>
      <c r="BE27" s="155"/>
    </row>
    <row r="28" spans="1:57" ht="15" customHeight="1">
      <c r="A28" s="5"/>
      <c r="B28" s="40">
        <v>2</v>
      </c>
      <c r="C28" s="109">
        <v>45170</v>
      </c>
      <c r="D28" s="110"/>
      <c r="E28" s="110"/>
      <c r="F28" s="111" t="s">
        <v>101</v>
      </c>
      <c r="G28" s="112"/>
      <c r="H28" s="112"/>
      <c r="I28" s="112"/>
      <c r="J28" s="113"/>
      <c r="K28" s="114" t="s">
        <v>111</v>
      </c>
      <c r="L28" s="115"/>
      <c r="M28" s="115"/>
      <c r="N28" s="115"/>
      <c r="O28" s="115"/>
      <c r="P28" s="115"/>
      <c r="Q28" s="115"/>
      <c r="R28" s="115"/>
      <c r="S28" s="115"/>
      <c r="T28" s="115"/>
      <c r="U28" s="115"/>
      <c r="V28" s="115"/>
      <c r="W28" s="116"/>
      <c r="X28" s="117">
        <v>1</v>
      </c>
      <c r="Y28" s="118"/>
      <c r="Z28" s="119"/>
      <c r="AA28" s="120" t="s">
        <v>56</v>
      </c>
      <c r="AB28" s="121"/>
      <c r="AC28" s="122">
        <v>3500</v>
      </c>
      <c r="AD28" s="123"/>
      <c r="AE28" s="123"/>
      <c r="AF28" s="124"/>
      <c r="AG28" s="104">
        <v>10</v>
      </c>
      <c r="AH28" s="105"/>
      <c r="AI28" s="106">
        <f t="shared" si="0"/>
        <v>3500</v>
      </c>
      <c r="AJ28" s="107"/>
      <c r="AK28" s="107"/>
      <c r="AL28" s="108"/>
      <c r="AN28" s="32">
        <f t="shared" ref="AN28:AN56" si="4">IFERROR(1/COUNTIF($AG$27:$AH$56,AG28),0)</f>
        <v>0.5</v>
      </c>
      <c r="AO28" s="47">
        <f t="shared" si="1"/>
        <v>1</v>
      </c>
      <c r="AP28" s="2">
        <f t="shared" ref="AP28:AP56" si="5">IF(AC28=INT(AC28),1,"ari")</f>
        <v>1</v>
      </c>
      <c r="AR28" s="56">
        <f t="shared" si="2"/>
        <v>1</v>
      </c>
      <c r="AS28" s="58">
        <f t="shared" ref="AS28:AS56" si="6">IF(X28="","",ABS(VALUE(IF(AR28&gt;0,(AR28-ROUNDDOWN(AR28,0))*10,(AR28-ROUNDDOWN(AR28,0))*-10))))</f>
        <v>0</v>
      </c>
      <c r="AT28" s="52">
        <f t="shared" si="3"/>
        <v>3500</v>
      </c>
      <c r="AU28" s="58">
        <f t="shared" ref="AU28:AU56" si="7">IF(AT28&gt;0,(AT28-ROUNDDOWN(AT28,0))*100,(AT28-ROUNDDOWN(AT28,0))*-100)</f>
        <v>0</v>
      </c>
    </row>
    <row r="29" spans="1:57" ht="15" customHeight="1">
      <c r="A29" s="5"/>
      <c r="B29" s="40">
        <v>3</v>
      </c>
      <c r="C29" s="109"/>
      <c r="D29" s="110"/>
      <c r="E29" s="110"/>
      <c r="F29" s="111"/>
      <c r="G29" s="112"/>
      <c r="H29" s="112"/>
      <c r="I29" s="112"/>
      <c r="J29" s="113"/>
      <c r="K29" s="114"/>
      <c r="L29" s="115"/>
      <c r="M29" s="115"/>
      <c r="N29" s="115"/>
      <c r="O29" s="115"/>
      <c r="P29" s="115"/>
      <c r="Q29" s="115"/>
      <c r="R29" s="115"/>
      <c r="S29" s="115"/>
      <c r="T29" s="115"/>
      <c r="U29" s="115"/>
      <c r="V29" s="115"/>
      <c r="W29" s="116"/>
      <c r="X29" s="117"/>
      <c r="Y29" s="118"/>
      <c r="Z29" s="119"/>
      <c r="AA29" s="120"/>
      <c r="AB29" s="121"/>
      <c r="AC29" s="122"/>
      <c r="AD29" s="123"/>
      <c r="AE29" s="123"/>
      <c r="AF29" s="124"/>
      <c r="AG29" s="104"/>
      <c r="AH29" s="105"/>
      <c r="AI29" s="106" t="str">
        <f t="shared" si="0"/>
        <v/>
      </c>
      <c r="AJ29" s="107"/>
      <c r="AK29" s="107"/>
      <c r="AL29" s="108"/>
      <c r="AN29" s="32">
        <f t="shared" si="4"/>
        <v>0</v>
      </c>
      <c r="AO29" s="47">
        <f t="shared" si="1"/>
        <v>1</v>
      </c>
      <c r="AP29" s="2">
        <f t="shared" si="5"/>
        <v>1</v>
      </c>
      <c r="AR29" s="56">
        <f t="shared" si="2"/>
        <v>0</v>
      </c>
      <c r="AS29" s="58" t="str">
        <f t="shared" si="6"/>
        <v/>
      </c>
      <c r="AT29" s="52">
        <f t="shared" si="3"/>
        <v>0</v>
      </c>
      <c r="AU29" s="58">
        <f t="shared" si="7"/>
        <v>0</v>
      </c>
      <c r="AW29" s="135" t="s">
        <v>47</v>
      </c>
      <c r="AX29" s="135"/>
      <c r="AY29" s="135"/>
      <c r="AZ29" s="29"/>
      <c r="BA29" s="29"/>
      <c r="BB29" s="29"/>
      <c r="BC29" s="29"/>
      <c r="BD29" s="29"/>
    </row>
    <row r="30" spans="1:57" ht="15" customHeight="1">
      <c r="A30" s="5"/>
      <c r="B30" s="40">
        <v>4</v>
      </c>
      <c r="C30" s="109"/>
      <c r="D30" s="110"/>
      <c r="E30" s="110"/>
      <c r="F30" s="111"/>
      <c r="G30" s="112"/>
      <c r="H30" s="112"/>
      <c r="I30" s="112"/>
      <c r="J30" s="113"/>
      <c r="K30" s="114"/>
      <c r="L30" s="115"/>
      <c r="M30" s="115"/>
      <c r="N30" s="115"/>
      <c r="O30" s="115"/>
      <c r="P30" s="115"/>
      <c r="Q30" s="115"/>
      <c r="R30" s="115"/>
      <c r="S30" s="115"/>
      <c r="T30" s="115"/>
      <c r="U30" s="115"/>
      <c r="V30" s="115"/>
      <c r="W30" s="116"/>
      <c r="X30" s="117"/>
      <c r="Y30" s="118"/>
      <c r="Z30" s="119"/>
      <c r="AA30" s="120"/>
      <c r="AB30" s="121"/>
      <c r="AC30" s="122"/>
      <c r="AD30" s="123"/>
      <c r="AE30" s="123"/>
      <c r="AF30" s="124"/>
      <c r="AG30" s="104"/>
      <c r="AH30" s="105"/>
      <c r="AI30" s="106" t="str">
        <f t="shared" si="0"/>
        <v/>
      </c>
      <c r="AJ30" s="107"/>
      <c r="AK30" s="107"/>
      <c r="AL30" s="108"/>
      <c r="AN30" s="32">
        <f t="shared" si="4"/>
        <v>0</v>
      </c>
      <c r="AO30" s="47">
        <f t="shared" si="1"/>
        <v>1</v>
      </c>
      <c r="AP30" s="2">
        <f t="shared" si="5"/>
        <v>1</v>
      </c>
      <c r="AR30" s="56">
        <f t="shared" si="2"/>
        <v>0</v>
      </c>
      <c r="AS30" s="58" t="str">
        <f t="shared" si="6"/>
        <v/>
      </c>
      <c r="AT30" s="52">
        <f t="shared" si="3"/>
        <v>0</v>
      </c>
      <c r="AU30" s="58">
        <f t="shared" si="7"/>
        <v>0</v>
      </c>
      <c r="AW30" s="129" t="s">
        <v>67</v>
      </c>
      <c r="AX30" s="129"/>
      <c r="AY30" s="129"/>
      <c r="AZ30" s="129"/>
      <c r="BA30" s="129"/>
      <c r="BB30" s="129"/>
      <c r="BC30" s="129"/>
      <c r="BD30" s="129"/>
    </row>
    <row r="31" spans="1:57" ht="15" customHeight="1">
      <c r="A31" s="5"/>
      <c r="B31" s="40">
        <v>5</v>
      </c>
      <c r="C31" s="109"/>
      <c r="D31" s="110"/>
      <c r="E31" s="110"/>
      <c r="F31" s="111"/>
      <c r="G31" s="112"/>
      <c r="H31" s="112"/>
      <c r="I31" s="112"/>
      <c r="J31" s="113"/>
      <c r="K31" s="114"/>
      <c r="L31" s="115"/>
      <c r="M31" s="115"/>
      <c r="N31" s="115"/>
      <c r="O31" s="115"/>
      <c r="P31" s="115"/>
      <c r="Q31" s="115"/>
      <c r="R31" s="115"/>
      <c r="S31" s="115"/>
      <c r="T31" s="115"/>
      <c r="U31" s="115"/>
      <c r="V31" s="115"/>
      <c r="W31" s="116"/>
      <c r="X31" s="117"/>
      <c r="Y31" s="118"/>
      <c r="Z31" s="119"/>
      <c r="AA31" s="120"/>
      <c r="AB31" s="121"/>
      <c r="AC31" s="122"/>
      <c r="AD31" s="123"/>
      <c r="AE31" s="123"/>
      <c r="AF31" s="124"/>
      <c r="AG31" s="104"/>
      <c r="AH31" s="105"/>
      <c r="AI31" s="106" t="str">
        <f t="shared" si="0"/>
        <v/>
      </c>
      <c r="AJ31" s="107"/>
      <c r="AK31" s="107"/>
      <c r="AL31" s="108"/>
      <c r="AN31" s="32">
        <f t="shared" si="4"/>
        <v>0</v>
      </c>
      <c r="AO31" s="47">
        <f t="shared" si="1"/>
        <v>1</v>
      </c>
      <c r="AP31" s="2">
        <f t="shared" si="5"/>
        <v>1</v>
      </c>
      <c r="AR31" s="56">
        <f t="shared" si="2"/>
        <v>0</v>
      </c>
      <c r="AS31" s="58" t="str">
        <f t="shared" si="6"/>
        <v/>
      </c>
      <c r="AT31" s="52">
        <f t="shared" si="3"/>
        <v>0</v>
      </c>
      <c r="AU31" s="58">
        <f t="shared" si="7"/>
        <v>0</v>
      </c>
      <c r="AW31" s="129" t="s">
        <v>68</v>
      </c>
      <c r="AX31" s="129"/>
      <c r="AY31" s="129"/>
      <c r="AZ31" s="129"/>
      <c r="BA31" s="129"/>
      <c r="BB31" s="129"/>
      <c r="BC31" s="129"/>
      <c r="BD31" s="129"/>
    </row>
    <row r="32" spans="1:57" ht="15" customHeight="1">
      <c r="A32" s="5"/>
      <c r="B32" s="40">
        <v>6</v>
      </c>
      <c r="C32" s="109"/>
      <c r="D32" s="110"/>
      <c r="E32" s="110"/>
      <c r="F32" s="111"/>
      <c r="G32" s="112"/>
      <c r="H32" s="112"/>
      <c r="I32" s="112"/>
      <c r="J32" s="113"/>
      <c r="K32" s="114"/>
      <c r="L32" s="115"/>
      <c r="M32" s="115"/>
      <c r="N32" s="115"/>
      <c r="O32" s="115"/>
      <c r="P32" s="115"/>
      <c r="Q32" s="115"/>
      <c r="R32" s="115"/>
      <c r="S32" s="115"/>
      <c r="T32" s="115"/>
      <c r="U32" s="115"/>
      <c r="V32" s="115"/>
      <c r="W32" s="116"/>
      <c r="X32" s="117"/>
      <c r="Y32" s="118"/>
      <c r="Z32" s="119"/>
      <c r="AA32" s="120"/>
      <c r="AB32" s="121"/>
      <c r="AC32" s="122"/>
      <c r="AD32" s="123"/>
      <c r="AE32" s="123"/>
      <c r="AF32" s="124"/>
      <c r="AG32" s="104"/>
      <c r="AH32" s="105"/>
      <c r="AI32" s="106" t="str">
        <f t="shared" si="0"/>
        <v/>
      </c>
      <c r="AJ32" s="107"/>
      <c r="AK32" s="107"/>
      <c r="AL32" s="108"/>
      <c r="AN32" s="32">
        <f t="shared" si="4"/>
        <v>0</v>
      </c>
      <c r="AO32" s="47">
        <f t="shared" si="1"/>
        <v>1</v>
      </c>
      <c r="AP32" s="2">
        <f t="shared" si="5"/>
        <v>1</v>
      </c>
      <c r="AR32" s="56">
        <f t="shared" si="2"/>
        <v>0</v>
      </c>
      <c r="AS32" s="58" t="str">
        <f t="shared" si="6"/>
        <v/>
      </c>
      <c r="AT32" s="52">
        <f t="shared" si="3"/>
        <v>0</v>
      </c>
      <c r="AU32" s="58">
        <f t="shared" si="7"/>
        <v>0</v>
      </c>
    </row>
    <row r="33" spans="1:57" ht="15" customHeight="1">
      <c r="A33" s="5"/>
      <c r="B33" s="40">
        <v>7</v>
      </c>
      <c r="C33" s="109"/>
      <c r="D33" s="110"/>
      <c r="E33" s="110"/>
      <c r="F33" s="111"/>
      <c r="G33" s="112"/>
      <c r="H33" s="112"/>
      <c r="I33" s="112"/>
      <c r="J33" s="113"/>
      <c r="K33" s="114"/>
      <c r="L33" s="115"/>
      <c r="M33" s="115"/>
      <c r="N33" s="115"/>
      <c r="O33" s="115"/>
      <c r="P33" s="115"/>
      <c r="Q33" s="115"/>
      <c r="R33" s="115"/>
      <c r="S33" s="115"/>
      <c r="T33" s="115"/>
      <c r="U33" s="115"/>
      <c r="V33" s="115"/>
      <c r="W33" s="116"/>
      <c r="X33" s="117"/>
      <c r="Y33" s="118"/>
      <c r="Z33" s="119"/>
      <c r="AA33" s="120"/>
      <c r="AB33" s="121"/>
      <c r="AC33" s="122"/>
      <c r="AD33" s="123"/>
      <c r="AE33" s="123"/>
      <c r="AF33" s="124"/>
      <c r="AG33" s="104"/>
      <c r="AH33" s="105"/>
      <c r="AI33" s="106" t="str">
        <f t="shared" si="0"/>
        <v/>
      </c>
      <c r="AJ33" s="107"/>
      <c r="AK33" s="107"/>
      <c r="AL33" s="108"/>
      <c r="AN33" s="32">
        <f t="shared" si="4"/>
        <v>0</v>
      </c>
      <c r="AO33" s="47">
        <f t="shared" si="1"/>
        <v>1</v>
      </c>
      <c r="AP33" s="2">
        <f t="shared" si="5"/>
        <v>1</v>
      </c>
      <c r="AR33" s="56">
        <f t="shared" si="2"/>
        <v>0</v>
      </c>
      <c r="AS33" s="58" t="str">
        <f t="shared" si="6"/>
        <v/>
      </c>
      <c r="AT33" s="52">
        <f t="shared" si="3"/>
        <v>0</v>
      </c>
      <c r="AU33" s="58">
        <f t="shared" si="7"/>
        <v>0</v>
      </c>
      <c r="AW33" s="134" t="s">
        <v>69</v>
      </c>
      <c r="AX33" s="134"/>
      <c r="AY33" s="134"/>
      <c r="AZ33" s="134"/>
      <c r="BA33" s="134"/>
    </row>
    <row r="34" spans="1:57" ht="15" customHeight="1">
      <c r="A34" s="5"/>
      <c r="B34" s="40">
        <v>8</v>
      </c>
      <c r="C34" s="109"/>
      <c r="D34" s="110"/>
      <c r="E34" s="110"/>
      <c r="F34" s="111"/>
      <c r="G34" s="112"/>
      <c r="H34" s="112"/>
      <c r="I34" s="112"/>
      <c r="J34" s="113"/>
      <c r="K34" s="114"/>
      <c r="L34" s="115"/>
      <c r="M34" s="115"/>
      <c r="N34" s="115"/>
      <c r="O34" s="115"/>
      <c r="P34" s="115"/>
      <c r="Q34" s="115"/>
      <c r="R34" s="115"/>
      <c r="S34" s="115"/>
      <c r="T34" s="115"/>
      <c r="U34" s="115"/>
      <c r="V34" s="115"/>
      <c r="W34" s="116"/>
      <c r="X34" s="117"/>
      <c r="Y34" s="118"/>
      <c r="Z34" s="119"/>
      <c r="AA34" s="120"/>
      <c r="AB34" s="121"/>
      <c r="AC34" s="122"/>
      <c r="AD34" s="123"/>
      <c r="AE34" s="123"/>
      <c r="AF34" s="124"/>
      <c r="AG34" s="104"/>
      <c r="AH34" s="105"/>
      <c r="AI34" s="106" t="str">
        <f t="shared" si="0"/>
        <v/>
      </c>
      <c r="AJ34" s="107"/>
      <c r="AK34" s="107"/>
      <c r="AL34" s="108"/>
      <c r="AN34" s="32">
        <f t="shared" si="4"/>
        <v>0</v>
      </c>
      <c r="AO34" s="47">
        <f t="shared" si="1"/>
        <v>1</v>
      </c>
      <c r="AP34" s="2">
        <f t="shared" si="5"/>
        <v>1</v>
      </c>
      <c r="AR34" s="56">
        <f t="shared" si="2"/>
        <v>0</v>
      </c>
      <c r="AS34" s="58" t="str">
        <f t="shared" si="6"/>
        <v/>
      </c>
      <c r="AT34" s="53">
        <f t="shared" si="3"/>
        <v>0</v>
      </c>
      <c r="AU34" s="58">
        <f t="shared" si="7"/>
        <v>0</v>
      </c>
      <c r="AW34" s="30" t="s">
        <v>50</v>
      </c>
      <c r="AX34" s="30" t="s">
        <v>18</v>
      </c>
      <c r="AY34" s="132" t="s">
        <v>83</v>
      </c>
      <c r="AZ34" s="133"/>
      <c r="BA34" s="30" t="s">
        <v>51</v>
      </c>
      <c r="BB34" s="30" t="s">
        <v>52</v>
      </c>
      <c r="BC34" s="30" t="s">
        <v>53</v>
      </c>
      <c r="BD34" s="30" t="s">
        <v>6</v>
      </c>
      <c r="BE34" s="49" t="s">
        <v>90</v>
      </c>
    </row>
    <row r="35" spans="1:57" ht="15" customHeight="1">
      <c r="A35" s="5"/>
      <c r="B35" s="40">
        <v>9</v>
      </c>
      <c r="C35" s="109"/>
      <c r="D35" s="110"/>
      <c r="E35" s="110"/>
      <c r="F35" s="111"/>
      <c r="G35" s="112"/>
      <c r="H35" s="112"/>
      <c r="I35" s="112"/>
      <c r="J35" s="113"/>
      <c r="K35" s="114"/>
      <c r="L35" s="115"/>
      <c r="M35" s="115"/>
      <c r="N35" s="115"/>
      <c r="O35" s="115"/>
      <c r="P35" s="115"/>
      <c r="Q35" s="115"/>
      <c r="R35" s="115"/>
      <c r="S35" s="115"/>
      <c r="T35" s="115"/>
      <c r="U35" s="115"/>
      <c r="V35" s="115"/>
      <c r="W35" s="116"/>
      <c r="X35" s="117"/>
      <c r="Y35" s="118"/>
      <c r="Z35" s="119"/>
      <c r="AA35" s="120"/>
      <c r="AB35" s="121"/>
      <c r="AC35" s="122"/>
      <c r="AD35" s="123"/>
      <c r="AE35" s="123"/>
      <c r="AF35" s="124"/>
      <c r="AG35" s="104"/>
      <c r="AH35" s="105"/>
      <c r="AI35" s="106"/>
      <c r="AJ35" s="107"/>
      <c r="AK35" s="107"/>
      <c r="AL35" s="108"/>
      <c r="AN35" s="32">
        <f t="shared" si="4"/>
        <v>0</v>
      </c>
      <c r="AO35" s="47">
        <f t="shared" si="1"/>
        <v>1</v>
      </c>
      <c r="AP35" s="2">
        <f t="shared" si="5"/>
        <v>1</v>
      </c>
      <c r="AR35" s="56">
        <f t="shared" si="2"/>
        <v>0</v>
      </c>
      <c r="AS35" s="58" t="str">
        <f t="shared" si="6"/>
        <v/>
      </c>
      <c r="AT35" s="53">
        <f t="shared" si="3"/>
        <v>0</v>
      </c>
      <c r="AU35" s="58">
        <f t="shared" si="7"/>
        <v>0</v>
      </c>
      <c r="AW35" s="25" t="s">
        <v>54</v>
      </c>
      <c r="AX35" s="25" t="s">
        <v>55</v>
      </c>
      <c r="AY35" s="130"/>
      <c r="AZ35" s="131"/>
      <c r="BA35" s="25">
        <v>1</v>
      </c>
      <c r="BB35" s="25" t="s">
        <v>56</v>
      </c>
      <c r="BC35" s="27">
        <v>1000000</v>
      </c>
      <c r="BD35" s="26">
        <v>0.1</v>
      </c>
      <c r="BE35" s="27">
        <v>1000000</v>
      </c>
    </row>
    <row r="36" spans="1:57" ht="15" customHeight="1">
      <c r="A36" s="5"/>
      <c r="B36" s="40">
        <v>10</v>
      </c>
      <c r="C36" s="109"/>
      <c r="D36" s="110"/>
      <c r="E36" s="110"/>
      <c r="F36" s="111"/>
      <c r="G36" s="112"/>
      <c r="H36" s="112"/>
      <c r="I36" s="112"/>
      <c r="J36" s="113"/>
      <c r="K36" s="125"/>
      <c r="L36" s="126"/>
      <c r="M36" s="126"/>
      <c r="N36" s="126"/>
      <c r="O36" s="126"/>
      <c r="P36" s="126"/>
      <c r="Q36" s="126"/>
      <c r="R36" s="126"/>
      <c r="S36" s="126"/>
      <c r="T36" s="126"/>
      <c r="U36" s="126"/>
      <c r="V36" s="126"/>
      <c r="W36" s="127"/>
      <c r="X36" s="117"/>
      <c r="Y36" s="118"/>
      <c r="Z36" s="119"/>
      <c r="AA36" s="120"/>
      <c r="AB36" s="121"/>
      <c r="AC36" s="122"/>
      <c r="AD36" s="123"/>
      <c r="AE36" s="123"/>
      <c r="AF36" s="124"/>
      <c r="AG36" s="104"/>
      <c r="AH36" s="105"/>
      <c r="AI36" s="106" t="str">
        <f t="shared" si="0"/>
        <v/>
      </c>
      <c r="AJ36" s="107"/>
      <c r="AK36" s="107"/>
      <c r="AL36" s="108"/>
      <c r="AN36" s="32">
        <f t="shared" si="4"/>
        <v>0</v>
      </c>
      <c r="AO36" s="47">
        <f t="shared" si="1"/>
        <v>1</v>
      </c>
      <c r="AP36" s="2">
        <f t="shared" si="5"/>
        <v>1</v>
      </c>
      <c r="AR36" s="56">
        <f t="shared" si="2"/>
        <v>0</v>
      </c>
      <c r="AS36" s="58" t="str">
        <f t="shared" si="6"/>
        <v/>
      </c>
      <c r="AT36" s="53">
        <f t="shared" si="3"/>
        <v>0</v>
      </c>
      <c r="AU36" s="58">
        <f t="shared" si="7"/>
        <v>0</v>
      </c>
      <c r="AW36" s="28" t="s">
        <v>57</v>
      </c>
    </row>
    <row r="37" spans="1:57" ht="15" customHeight="1">
      <c r="A37" s="5"/>
      <c r="B37" s="40">
        <v>11</v>
      </c>
      <c r="C37" s="109"/>
      <c r="D37" s="110"/>
      <c r="E37" s="110"/>
      <c r="F37" s="111"/>
      <c r="G37" s="112"/>
      <c r="H37" s="112"/>
      <c r="I37" s="112"/>
      <c r="J37" s="113"/>
      <c r="K37" s="125"/>
      <c r="L37" s="126"/>
      <c r="M37" s="126"/>
      <c r="N37" s="126"/>
      <c r="O37" s="126"/>
      <c r="P37" s="126"/>
      <c r="Q37" s="126"/>
      <c r="R37" s="126"/>
      <c r="S37" s="126"/>
      <c r="T37" s="126"/>
      <c r="U37" s="126"/>
      <c r="V37" s="126"/>
      <c r="W37" s="127"/>
      <c r="X37" s="117"/>
      <c r="Y37" s="118"/>
      <c r="Z37" s="119"/>
      <c r="AA37" s="120"/>
      <c r="AB37" s="121"/>
      <c r="AC37" s="122"/>
      <c r="AD37" s="123"/>
      <c r="AE37" s="123"/>
      <c r="AF37" s="124"/>
      <c r="AG37" s="104"/>
      <c r="AH37" s="105"/>
      <c r="AI37" s="106" t="str">
        <f t="shared" si="0"/>
        <v/>
      </c>
      <c r="AJ37" s="107"/>
      <c r="AK37" s="107"/>
      <c r="AL37" s="108"/>
      <c r="AN37" s="32">
        <f t="shared" si="4"/>
        <v>0</v>
      </c>
      <c r="AO37" s="47">
        <f t="shared" si="1"/>
        <v>1</v>
      </c>
      <c r="AP37" s="2">
        <f t="shared" si="5"/>
        <v>1</v>
      </c>
      <c r="AR37" s="56">
        <f t="shared" si="2"/>
        <v>0</v>
      </c>
      <c r="AS37" s="58" t="str">
        <f t="shared" si="6"/>
        <v/>
      </c>
      <c r="AT37" s="53">
        <f t="shared" si="3"/>
        <v>0</v>
      </c>
      <c r="AU37" s="58">
        <f t="shared" si="7"/>
        <v>0</v>
      </c>
      <c r="AW37" s="28" t="s">
        <v>58</v>
      </c>
    </row>
    <row r="38" spans="1:57" ht="15" customHeight="1">
      <c r="A38" s="5"/>
      <c r="B38" s="40">
        <v>12</v>
      </c>
      <c r="C38" s="109"/>
      <c r="D38" s="110"/>
      <c r="E38" s="110"/>
      <c r="F38" s="111"/>
      <c r="G38" s="112"/>
      <c r="H38" s="112"/>
      <c r="I38" s="112"/>
      <c r="J38" s="113"/>
      <c r="K38" s="114"/>
      <c r="L38" s="115"/>
      <c r="M38" s="115"/>
      <c r="N38" s="115"/>
      <c r="O38" s="115"/>
      <c r="P38" s="115"/>
      <c r="Q38" s="115"/>
      <c r="R38" s="115"/>
      <c r="S38" s="115"/>
      <c r="T38" s="115"/>
      <c r="U38" s="115"/>
      <c r="V38" s="115"/>
      <c r="W38" s="116"/>
      <c r="X38" s="117"/>
      <c r="Y38" s="118"/>
      <c r="Z38" s="119"/>
      <c r="AA38" s="120"/>
      <c r="AB38" s="121"/>
      <c r="AC38" s="122"/>
      <c r="AD38" s="123"/>
      <c r="AE38" s="123"/>
      <c r="AF38" s="124"/>
      <c r="AG38" s="104"/>
      <c r="AH38" s="105"/>
      <c r="AI38" s="106" t="str">
        <f t="shared" si="0"/>
        <v/>
      </c>
      <c r="AJ38" s="107"/>
      <c r="AK38" s="107"/>
      <c r="AL38" s="108"/>
      <c r="AN38" s="32">
        <f t="shared" si="4"/>
        <v>0</v>
      </c>
      <c r="AO38" s="47">
        <f t="shared" si="1"/>
        <v>1</v>
      </c>
      <c r="AP38" s="2">
        <f t="shared" si="5"/>
        <v>1</v>
      </c>
      <c r="AR38" s="56">
        <f t="shared" si="2"/>
        <v>0</v>
      </c>
      <c r="AS38" s="58" t="str">
        <f t="shared" si="6"/>
        <v/>
      </c>
      <c r="AT38" s="53">
        <f t="shared" si="3"/>
        <v>0</v>
      </c>
      <c r="AU38" s="58">
        <f t="shared" si="7"/>
        <v>0</v>
      </c>
      <c r="AW38" s="28" t="s">
        <v>59</v>
      </c>
    </row>
    <row r="39" spans="1:57" ht="15" customHeight="1">
      <c r="A39" s="5"/>
      <c r="B39" s="40">
        <v>13</v>
      </c>
      <c r="C39" s="109"/>
      <c r="D39" s="110"/>
      <c r="E39" s="110"/>
      <c r="F39" s="111"/>
      <c r="G39" s="112"/>
      <c r="H39" s="112"/>
      <c r="I39" s="112"/>
      <c r="J39" s="113"/>
      <c r="K39" s="114"/>
      <c r="L39" s="115"/>
      <c r="M39" s="115"/>
      <c r="N39" s="115"/>
      <c r="O39" s="115"/>
      <c r="P39" s="115"/>
      <c r="Q39" s="115"/>
      <c r="R39" s="115"/>
      <c r="S39" s="115"/>
      <c r="T39" s="115"/>
      <c r="U39" s="115"/>
      <c r="V39" s="115"/>
      <c r="W39" s="116"/>
      <c r="X39" s="117"/>
      <c r="Y39" s="118"/>
      <c r="Z39" s="119"/>
      <c r="AA39" s="120"/>
      <c r="AB39" s="121"/>
      <c r="AC39" s="122"/>
      <c r="AD39" s="123"/>
      <c r="AE39" s="123"/>
      <c r="AF39" s="124"/>
      <c r="AG39" s="104"/>
      <c r="AH39" s="105"/>
      <c r="AI39" s="106" t="str">
        <f t="shared" si="0"/>
        <v/>
      </c>
      <c r="AJ39" s="107"/>
      <c r="AK39" s="107"/>
      <c r="AL39" s="108"/>
      <c r="AN39" s="32">
        <f t="shared" si="4"/>
        <v>0</v>
      </c>
      <c r="AO39" s="47">
        <f t="shared" si="1"/>
        <v>1</v>
      </c>
      <c r="AP39" s="2">
        <f t="shared" si="5"/>
        <v>1</v>
      </c>
      <c r="AR39" s="56">
        <f t="shared" si="2"/>
        <v>0</v>
      </c>
      <c r="AS39" s="58" t="str">
        <f t="shared" si="6"/>
        <v/>
      </c>
      <c r="AT39" s="53">
        <f t="shared" si="3"/>
        <v>0</v>
      </c>
      <c r="AU39" s="58">
        <f t="shared" si="7"/>
        <v>0</v>
      </c>
    </row>
    <row r="40" spans="1:57" ht="15" customHeight="1">
      <c r="A40" s="5"/>
      <c r="B40" s="40">
        <v>14</v>
      </c>
      <c r="C40" s="109"/>
      <c r="D40" s="110"/>
      <c r="E40" s="110"/>
      <c r="F40" s="111"/>
      <c r="G40" s="112"/>
      <c r="H40" s="112"/>
      <c r="I40" s="112"/>
      <c r="J40" s="113"/>
      <c r="K40" s="114"/>
      <c r="L40" s="115"/>
      <c r="M40" s="115"/>
      <c r="N40" s="115"/>
      <c r="O40" s="115"/>
      <c r="P40" s="115"/>
      <c r="Q40" s="115"/>
      <c r="R40" s="115"/>
      <c r="S40" s="115"/>
      <c r="T40" s="115"/>
      <c r="U40" s="115"/>
      <c r="V40" s="115"/>
      <c r="W40" s="116"/>
      <c r="X40" s="117"/>
      <c r="Y40" s="118"/>
      <c r="Z40" s="119"/>
      <c r="AA40" s="120"/>
      <c r="AB40" s="121"/>
      <c r="AC40" s="122"/>
      <c r="AD40" s="123"/>
      <c r="AE40" s="123"/>
      <c r="AF40" s="124"/>
      <c r="AG40" s="104"/>
      <c r="AH40" s="105"/>
      <c r="AI40" s="106" t="str">
        <f t="shared" si="0"/>
        <v/>
      </c>
      <c r="AJ40" s="107"/>
      <c r="AK40" s="107"/>
      <c r="AL40" s="108"/>
      <c r="AN40" s="32">
        <f t="shared" si="4"/>
        <v>0</v>
      </c>
      <c r="AO40" s="47">
        <f t="shared" si="1"/>
        <v>1</v>
      </c>
      <c r="AP40" s="2">
        <f t="shared" si="5"/>
        <v>1</v>
      </c>
      <c r="AR40" s="56">
        <f t="shared" si="2"/>
        <v>0</v>
      </c>
      <c r="AS40" s="58" t="str">
        <f t="shared" si="6"/>
        <v/>
      </c>
      <c r="AT40" s="53">
        <f t="shared" si="3"/>
        <v>0</v>
      </c>
      <c r="AU40" s="58">
        <f t="shared" si="7"/>
        <v>0</v>
      </c>
      <c r="AW40" s="129" t="s">
        <v>60</v>
      </c>
      <c r="AX40" s="129"/>
      <c r="AY40" s="129"/>
      <c r="AZ40" s="129"/>
      <c r="BA40" s="129"/>
      <c r="BB40" s="129"/>
      <c r="BC40" s="129"/>
      <c r="BD40" s="129"/>
      <c r="BE40" s="129"/>
    </row>
    <row r="41" spans="1:57" ht="15" customHeight="1">
      <c r="A41" s="5"/>
      <c r="B41" s="40">
        <v>15</v>
      </c>
      <c r="C41" s="109"/>
      <c r="D41" s="110"/>
      <c r="E41" s="110"/>
      <c r="F41" s="111"/>
      <c r="G41" s="112"/>
      <c r="H41" s="112"/>
      <c r="I41" s="112"/>
      <c r="J41" s="113"/>
      <c r="K41" s="114"/>
      <c r="L41" s="115"/>
      <c r="M41" s="115"/>
      <c r="N41" s="115"/>
      <c r="O41" s="115"/>
      <c r="P41" s="115"/>
      <c r="Q41" s="115"/>
      <c r="R41" s="115"/>
      <c r="S41" s="115"/>
      <c r="T41" s="115"/>
      <c r="U41" s="115"/>
      <c r="V41" s="115"/>
      <c r="W41" s="116"/>
      <c r="X41" s="117"/>
      <c r="Y41" s="118"/>
      <c r="Z41" s="119"/>
      <c r="AA41" s="120"/>
      <c r="AB41" s="121"/>
      <c r="AC41" s="122"/>
      <c r="AD41" s="123"/>
      <c r="AE41" s="123"/>
      <c r="AF41" s="124"/>
      <c r="AG41" s="104"/>
      <c r="AH41" s="105"/>
      <c r="AI41" s="106" t="str">
        <f t="shared" si="0"/>
        <v/>
      </c>
      <c r="AJ41" s="107"/>
      <c r="AK41" s="107"/>
      <c r="AL41" s="108"/>
      <c r="AN41" s="32">
        <f>IFERROR(1/COUNTIF($AG$27:$AH$56,AG41),0)</f>
        <v>0</v>
      </c>
      <c r="AO41" s="47">
        <f t="shared" si="1"/>
        <v>1</v>
      </c>
      <c r="AP41" s="2">
        <f t="shared" si="5"/>
        <v>1</v>
      </c>
      <c r="AR41" s="56">
        <f t="shared" si="2"/>
        <v>0</v>
      </c>
      <c r="AS41" s="58" t="str">
        <f t="shared" si="6"/>
        <v/>
      </c>
      <c r="AT41" s="53">
        <f t="shared" si="3"/>
        <v>0</v>
      </c>
      <c r="AU41" s="58">
        <f t="shared" si="7"/>
        <v>0</v>
      </c>
      <c r="AW41" s="128" t="s">
        <v>92</v>
      </c>
      <c r="AX41" s="128"/>
      <c r="AY41" s="128"/>
      <c r="AZ41" s="128"/>
      <c r="BA41" s="128"/>
      <c r="BB41" s="128"/>
      <c r="BC41" s="128"/>
      <c r="BD41" s="128"/>
      <c r="BE41" s="128"/>
    </row>
    <row r="42" spans="1:57" ht="15" customHeight="1">
      <c r="A42" s="5"/>
      <c r="B42" s="40">
        <v>16</v>
      </c>
      <c r="C42" s="109"/>
      <c r="D42" s="110"/>
      <c r="E42" s="110"/>
      <c r="F42" s="111"/>
      <c r="G42" s="112"/>
      <c r="H42" s="112"/>
      <c r="I42" s="112"/>
      <c r="J42" s="113"/>
      <c r="K42" s="114"/>
      <c r="L42" s="115"/>
      <c r="M42" s="115"/>
      <c r="N42" s="115"/>
      <c r="O42" s="115"/>
      <c r="P42" s="115"/>
      <c r="Q42" s="115"/>
      <c r="R42" s="115"/>
      <c r="S42" s="115"/>
      <c r="T42" s="115"/>
      <c r="U42" s="115"/>
      <c r="V42" s="115"/>
      <c r="W42" s="116"/>
      <c r="X42" s="117"/>
      <c r="Y42" s="118"/>
      <c r="Z42" s="119"/>
      <c r="AA42" s="120"/>
      <c r="AB42" s="121"/>
      <c r="AC42" s="122"/>
      <c r="AD42" s="123"/>
      <c r="AE42" s="123"/>
      <c r="AF42" s="124"/>
      <c r="AG42" s="104"/>
      <c r="AH42" s="105"/>
      <c r="AI42" s="106" t="str">
        <f t="shared" si="0"/>
        <v/>
      </c>
      <c r="AJ42" s="107"/>
      <c r="AK42" s="107"/>
      <c r="AL42" s="108"/>
      <c r="AN42" s="32">
        <f t="shared" si="4"/>
        <v>0</v>
      </c>
      <c r="AO42" s="47">
        <f t="shared" si="1"/>
        <v>1</v>
      </c>
      <c r="AP42" s="2">
        <f t="shared" si="5"/>
        <v>1</v>
      </c>
      <c r="AR42" s="56">
        <f t="shared" si="2"/>
        <v>0</v>
      </c>
      <c r="AS42" s="58" t="str">
        <f t="shared" si="6"/>
        <v/>
      </c>
      <c r="AT42" s="53">
        <f t="shared" si="3"/>
        <v>0</v>
      </c>
      <c r="AU42" s="58">
        <f t="shared" si="7"/>
        <v>0</v>
      </c>
      <c r="AW42" s="128" t="s">
        <v>96</v>
      </c>
      <c r="AX42" s="128"/>
      <c r="AY42" s="128"/>
      <c r="AZ42" s="128"/>
      <c r="BA42" s="128"/>
      <c r="BB42" s="128"/>
      <c r="BC42" s="128"/>
      <c r="BD42" s="128"/>
      <c r="BE42" s="128"/>
    </row>
    <row r="43" spans="1:57" ht="15" customHeight="1">
      <c r="A43" s="5"/>
      <c r="B43" s="40">
        <v>17</v>
      </c>
      <c r="C43" s="109"/>
      <c r="D43" s="110"/>
      <c r="E43" s="110"/>
      <c r="F43" s="111"/>
      <c r="G43" s="112"/>
      <c r="H43" s="112"/>
      <c r="I43" s="112"/>
      <c r="J43" s="113"/>
      <c r="K43" s="114"/>
      <c r="L43" s="115"/>
      <c r="M43" s="115"/>
      <c r="N43" s="115"/>
      <c r="O43" s="115"/>
      <c r="P43" s="115"/>
      <c r="Q43" s="115"/>
      <c r="R43" s="115"/>
      <c r="S43" s="115"/>
      <c r="T43" s="115"/>
      <c r="U43" s="115"/>
      <c r="V43" s="115"/>
      <c r="W43" s="116"/>
      <c r="X43" s="117"/>
      <c r="Y43" s="118"/>
      <c r="Z43" s="119"/>
      <c r="AA43" s="120"/>
      <c r="AB43" s="121"/>
      <c r="AC43" s="122"/>
      <c r="AD43" s="123"/>
      <c r="AE43" s="123"/>
      <c r="AF43" s="124"/>
      <c r="AG43" s="104"/>
      <c r="AH43" s="105"/>
      <c r="AI43" s="106" t="str">
        <f t="shared" si="0"/>
        <v/>
      </c>
      <c r="AJ43" s="107"/>
      <c r="AK43" s="107"/>
      <c r="AL43" s="108"/>
      <c r="AN43" s="32">
        <f t="shared" si="4"/>
        <v>0</v>
      </c>
      <c r="AO43" s="47">
        <f t="shared" si="1"/>
        <v>1</v>
      </c>
      <c r="AP43" s="2">
        <f t="shared" si="5"/>
        <v>1</v>
      </c>
      <c r="AR43" s="56">
        <f t="shared" si="2"/>
        <v>0</v>
      </c>
      <c r="AS43" s="58" t="str">
        <f t="shared" si="6"/>
        <v/>
      </c>
      <c r="AT43" s="53">
        <f t="shared" si="3"/>
        <v>0</v>
      </c>
      <c r="AU43" s="58">
        <f t="shared" si="7"/>
        <v>0</v>
      </c>
    </row>
    <row r="44" spans="1:57" ht="15" customHeight="1">
      <c r="A44" s="5"/>
      <c r="B44" s="40">
        <v>18</v>
      </c>
      <c r="C44" s="109"/>
      <c r="D44" s="110"/>
      <c r="E44" s="110"/>
      <c r="F44" s="111"/>
      <c r="G44" s="112"/>
      <c r="H44" s="112"/>
      <c r="I44" s="112"/>
      <c r="J44" s="113"/>
      <c r="K44" s="114"/>
      <c r="L44" s="115"/>
      <c r="M44" s="115"/>
      <c r="N44" s="115"/>
      <c r="O44" s="115"/>
      <c r="P44" s="115"/>
      <c r="Q44" s="115"/>
      <c r="R44" s="115"/>
      <c r="S44" s="115"/>
      <c r="T44" s="115"/>
      <c r="U44" s="115"/>
      <c r="V44" s="115"/>
      <c r="W44" s="116"/>
      <c r="X44" s="117"/>
      <c r="Y44" s="118"/>
      <c r="Z44" s="119"/>
      <c r="AA44" s="120"/>
      <c r="AB44" s="121"/>
      <c r="AC44" s="122"/>
      <c r="AD44" s="123"/>
      <c r="AE44" s="123"/>
      <c r="AF44" s="124"/>
      <c r="AG44" s="104"/>
      <c r="AH44" s="105"/>
      <c r="AI44" s="106" t="str">
        <f t="shared" si="0"/>
        <v/>
      </c>
      <c r="AJ44" s="107"/>
      <c r="AK44" s="107"/>
      <c r="AL44" s="108"/>
      <c r="AN44" s="32">
        <f t="shared" si="4"/>
        <v>0</v>
      </c>
      <c r="AO44" s="47">
        <f t="shared" si="1"/>
        <v>1</v>
      </c>
      <c r="AP44" s="2">
        <f t="shared" si="5"/>
        <v>1</v>
      </c>
      <c r="AR44" s="56">
        <f t="shared" si="2"/>
        <v>0</v>
      </c>
      <c r="AS44" s="58" t="str">
        <f t="shared" si="6"/>
        <v/>
      </c>
      <c r="AT44" s="53">
        <f t="shared" si="3"/>
        <v>0</v>
      </c>
      <c r="AU44" s="58">
        <f t="shared" si="7"/>
        <v>0</v>
      </c>
    </row>
    <row r="45" spans="1:57" ht="15" customHeight="1">
      <c r="A45" s="5"/>
      <c r="B45" s="40">
        <v>19</v>
      </c>
      <c r="C45" s="109"/>
      <c r="D45" s="110"/>
      <c r="E45" s="110"/>
      <c r="F45" s="111"/>
      <c r="G45" s="112"/>
      <c r="H45" s="112"/>
      <c r="I45" s="112"/>
      <c r="J45" s="113"/>
      <c r="K45" s="125"/>
      <c r="L45" s="126"/>
      <c r="M45" s="126"/>
      <c r="N45" s="126"/>
      <c r="O45" s="126"/>
      <c r="P45" s="126"/>
      <c r="Q45" s="126"/>
      <c r="R45" s="126"/>
      <c r="S45" s="126"/>
      <c r="T45" s="126"/>
      <c r="U45" s="126"/>
      <c r="V45" s="126"/>
      <c r="W45" s="127"/>
      <c r="X45" s="117"/>
      <c r="Y45" s="118"/>
      <c r="Z45" s="119"/>
      <c r="AA45" s="120"/>
      <c r="AB45" s="121"/>
      <c r="AC45" s="122"/>
      <c r="AD45" s="123"/>
      <c r="AE45" s="123"/>
      <c r="AF45" s="124"/>
      <c r="AG45" s="104"/>
      <c r="AH45" s="105"/>
      <c r="AI45" s="106" t="str">
        <f t="shared" si="0"/>
        <v/>
      </c>
      <c r="AJ45" s="107"/>
      <c r="AK45" s="107"/>
      <c r="AL45" s="108"/>
      <c r="AN45" s="32">
        <f t="shared" si="4"/>
        <v>0</v>
      </c>
      <c r="AO45" s="47">
        <f t="shared" si="1"/>
        <v>1</v>
      </c>
      <c r="AP45" s="2">
        <f t="shared" si="5"/>
        <v>1</v>
      </c>
      <c r="AR45" s="56">
        <f t="shared" si="2"/>
        <v>0</v>
      </c>
      <c r="AS45" s="58" t="str">
        <f t="shared" si="6"/>
        <v/>
      </c>
      <c r="AT45" s="53">
        <f t="shared" si="3"/>
        <v>0</v>
      </c>
      <c r="AU45" s="58">
        <f t="shared" si="7"/>
        <v>0</v>
      </c>
    </row>
    <row r="46" spans="1:57" ht="15" customHeight="1">
      <c r="A46" s="5"/>
      <c r="B46" s="40">
        <v>20</v>
      </c>
      <c r="C46" s="109"/>
      <c r="D46" s="110"/>
      <c r="E46" s="110"/>
      <c r="F46" s="111"/>
      <c r="G46" s="112"/>
      <c r="H46" s="112"/>
      <c r="I46" s="112"/>
      <c r="J46" s="113"/>
      <c r="K46" s="114"/>
      <c r="L46" s="115"/>
      <c r="M46" s="115"/>
      <c r="N46" s="115"/>
      <c r="O46" s="115"/>
      <c r="P46" s="115"/>
      <c r="Q46" s="115"/>
      <c r="R46" s="115"/>
      <c r="S46" s="115"/>
      <c r="T46" s="115"/>
      <c r="U46" s="115"/>
      <c r="V46" s="115"/>
      <c r="W46" s="116"/>
      <c r="X46" s="117"/>
      <c r="Y46" s="118"/>
      <c r="Z46" s="119"/>
      <c r="AA46" s="120"/>
      <c r="AB46" s="121"/>
      <c r="AC46" s="122"/>
      <c r="AD46" s="123"/>
      <c r="AE46" s="123"/>
      <c r="AF46" s="124"/>
      <c r="AG46" s="104"/>
      <c r="AH46" s="105"/>
      <c r="AI46" s="106" t="str">
        <f t="shared" si="0"/>
        <v/>
      </c>
      <c r="AJ46" s="107"/>
      <c r="AK46" s="107"/>
      <c r="AL46" s="108"/>
      <c r="AN46" s="32">
        <f t="shared" si="4"/>
        <v>0</v>
      </c>
      <c r="AO46" s="47">
        <f t="shared" si="1"/>
        <v>1</v>
      </c>
      <c r="AP46" s="2">
        <f t="shared" si="5"/>
        <v>1</v>
      </c>
      <c r="AR46" s="56">
        <f t="shared" si="2"/>
        <v>0</v>
      </c>
      <c r="AS46" s="58" t="str">
        <f t="shared" si="6"/>
        <v/>
      </c>
      <c r="AT46" s="53">
        <f t="shared" si="3"/>
        <v>0</v>
      </c>
      <c r="AU46" s="58">
        <f t="shared" si="7"/>
        <v>0</v>
      </c>
    </row>
    <row r="47" spans="1:57" ht="15" customHeight="1">
      <c r="A47" s="5"/>
      <c r="B47" s="40">
        <v>21</v>
      </c>
      <c r="C47" s="109"/>
      <c r="D47" s="110"/>
      <c r="E47" s="110"/>
      <c r="F47" s="111"/>
      <c r="G47" s="112"/>
      <c r="H47" s="112"/>
      <c r="I47" s="112"/>
      <c r="J47" s="113"/>
      <c r="K47" s="114"/>
      <c r="L47" s="115"/>
      <c r="M47" s="115"/>
      <c r="N47" s="115"/>
      <c r="O47" s="115"/>
      <c r="P47" s="115"/>
      <c r="Q47" s="115"/>
      <c r="R47" s="115"/>
      <c r="S47" s="115"/>
      <c r="T47" s="115"/>
      <c r="U47" s="115"/>
      <c r="V47" s="115"/>
      <c r="W47" s="116"/>
      <c r="X47" s="117"/>
      <c r="Y47" s="118"/>
      <c r="Z47" s="119"/>
      <c r="AA47" s="120"/>
      <c r="AB47" s="121"/>
      <c r="AC47" s="122"/>
      <c r="AD47" s="123"/>
      <c r="AE47" s="123"/>
      <c r="AF47" s="124"/>
      <c r="AG47" s="104"/>
      <c r="AH47" s="105"/>
      <c r="AI47" s="106" t="str">
        <f t="shared" si="0"/>
        <v/>
      </c>
      <c r="AJ47" s="107"/>
      <c r="AK47" s="107"/>
      <c r="AL47" s="108"/>
      <c r="AN47" s="32">
        <f t="shared" si="4"/>
        <v>0</v>
      </c>
      <c r="AO47" s="47">
        <f t="shared" si="1"/>
        <v>1</v>
      </c>
      <c r="AP47" s="2">
        <f t="shared" si="5"/>
        <v>1</v>
      </c>
      <c r="AR47" s="56">
        <f t="shared" si="2"/>
        <v>0</v>
      </c>
      <c r="AS47" s="58" t="str">
        <f t="shared" si="6"/>
        <v/>
      </c>
      <c r="AT47" s="53">
        <f t="shared" si="3"/>
        <v>0</v>
      </c>
      <c r="AU47" s="58">
        <f t="shared" si="7"/>
        <v>0</v>
      </c>
    </row>
    <row r="48" spans="1:57" ht="15" customHeight="1">
      <c r="A48" s="5"/>
      <c r="B48" s="40">
        <v>22</v>
      </c>
      <c r="C48" s="109"/>
      <c r="D48" s="110"/>
      <c r="E48" s="110"/>
      <c r="F48" s="111"/>
      <c r="G48" s="112"/>
      <c r="H48" s="112"/>
      <c r="I48" s="112"/>
      <c r="J48" s="113"/>
      <c r="K48" s="114"/>
      <c r="L48" s="115"/>
      <c r="M48" s="115"/>
      <c r="N48" s="115"/>
      <c r="O48" s="115"/>
      <c r="P48" s="115"/>
      <c r="Q48" s="115"/>
      <c r="R48" s="115"/>
      <c r="S48" s="115"/>
      <c r="T48" s="115"/>
      <c r="U48" s="115"/>
      <c r="V48" s="115"/>
      <c r="W48" s="116"/>
      <c r="X48" s="117"/>
      <c r="Y48" s="118"/>
      <c r="Z48" s="119"/>
      <c r="AA48" s="120"/>
      <c r="AB48" s="121"/>
      <c r="AC48" s="122"/>
      <c r="AD48" s="123"/>
      <c r="AE48" s="123"/>
      <c r="AF48" s="124"/>
      <c r="AG48" s="104"/>
      <c r="AH48" s="105"/>
      <c r="AI48" s="106" t="str">
        <f t="shared" si="0"/>
        <v/>
      </c>
      <c r="AJ48" s="107"/>
      <c r="AK48" s="107"/>
      <c r="AL48" s="108"/>
      <c r="AN48" s="32">
        <f t="shared" si="4"/>
        <v>0</v>
      </c>
      <c r="AO48" s="47">
        <f t="shared" si="1"/>
        <v>1</v>
      </c>
      <c r="AP48" s="2">
        <f t="shared" si="5"/>
        <v>1</v>
      </c>
      <c r="AR48" s="56">
        <f t="shared" si="2"/>
        <v>0</v>
      </c>
      <c r="AS48" s="58" t="str">
        <f t="shared" si="6"/>
        <v/>
      </c>
      <c r="AT48" s="53">
        <f t="shared" si="3"/>
        <v>0</v>
      </c>
      <c r="AU48" s="58">
        <f t="shared" si="7"/>
        <v>0</v>
      </c>
    </row>
    <row r="49" spans="1:47" ht="15" customHeight="1">
      <c r="A49" s="5"/>
      <c r="B49" s="40">
        <v>23</v>
      </c>
      <c r="C49" s="109"/>
      <c r="D49" s="110"/>
      <c r="E49" s="110"/>
      <c r="F49" s="111"/>
      <c r="G49" s="112"/>
      <c r="H49" s="112"/>
      <c r="I49" s="112"/>
      <c r="J49" s="113"/>
      <c r="K49" s="114"/>
      <c r="L49" s="115"/>
      <c r="M49" s="115"/>
      <c r="N49" s="115"/>
      <c r="O49" s="115"/>
      <c r="P49" s="115"/>
      <c r="Q49" s="115"/>
      <c r="R49" s="115"/>
      <c r="S49" s="115"/>
      <c r="T49" s="115"/>
      <c r="U49" s="115"/>
      <c r="V49" s="115"/>
      <c r="W49" s="116"/>
      <c r="X49" s="117"/>
      <c r="Y49" s="118"/>
      <c r="Z49" s="119"/>
      <c r="AA49" s="120"/>
      <c r="AB49" s="121"/>
      <c r="AC49" s="122"/>
      <c r="AD49" s="123"/>
      <c r="AE49" s="123"/>
      <c r="AF49" s="124"/>
      <c r="AG49" s="104"/>
      <c r="AH49" s="105"/>
      <c r="AI49" s="106" t="str">
        <f t="shared" si="0"/>
        <v/>
      </c>
      <c r="AJ49" s="107"/>
      <c r="AK49" s="107"/>
      <c r="AL49" s="108"/>
      <c r="AN49" s="32">
        <f t="shared" si="4"/>
        <v>0</v>
      </c>
      <c r="AO49" s="47">
        <f t="shared" si="1"/>
        <v>1</v>
      </c>
      <c r="AP49" s="2">
        <f t="shared" si="5"/>
        <v>1</v>
      </c>
      <c r="AR49" s="56">
        <f t="shared" si="2"/>
        <v>0</v>
      </c>
      <c r="AS49" s="58" t="str">
        <f t="shared" si="6"/>
        <v/>
      </c>
      <c r="AT49" s="53">
        <f t="shared" si="3"/>
        <v>0</v>
      </c>
      <c r="AU49" s="58">
        <f t="shared" si="7"/>
        <v>0</v>
      </c>
    </row>
    <row r="50" spans="1:47" ht="15" customHeight="1">
      <c r="A50" s="5"/>
      <c r="B50" s="40">
        <v>24</v>
      </c>
      <c r="C50" s="109"/>
      <c r="D50" s="110"/>
      <c r="E50" s="110"/>
      <c r="F50" s="111"/>
      <c r="G50" s="112"/>
      <c r="H50" s="112"/>
      <c r="I50" s="112"/>
      <c r="J50" s="113"/>
      <c r="K50" s="114"/>
      <c r="L50" s="115"/>
      <c r="M50" s="115"/>
      <c r="N50" s="115"/>
      <c r="O50" s="115"/>
      <c r="P50" s="115"/>
      <c r="Q50" s="115"/>
      <c r="R50" s="115"/>
      <c r="S50" s="115"/>
      <c r="T50" s="115"/>
      <c r="U50" s="115"/>
      <c r="V50" s="115"/>
      <c r="W50" s="116"/>
      <c r="X50" s="117"/>
      <c r="Y50" s="118"/>
      <c r="Z50" s="119"/>
      <c r="AA50" s="120"/>
      <c r="AB50" s="121"/>
      <c r="AC50" s="122"/>
      <c r="AD50" s="123"/>
      <c r="AE50" s="123"/>
      <c r="AF50" s="124"/>
      <c r="AG50" s="104"/>
      <c r="AH50" s="105"/>
      <c r="AI50" s="106" t="str">
        <f t="shared" si="0"/>
        <v/>
      </c>
      <c r="AJ50" s="107"/>
      <c r="AK50" s="107"/>
      <c r="AL50" s="108"/>
      <c r="AN50" s="32">
        <f t="shared" si="4"/>
        <v>0</v>
      </c>
      <c r="AO50" s="47">
        <f t="shared" si="1"/>
        <v>1</v>
      </c>
      <c r="AP50" s="2">
        <f t="shared" si="5"/>
        <v>1</v>
      </c>
      <c r="AR50" s="56">
        <f t="shared" si="2"/>
        <v>0</v>
      </c>
      <c r="AS50" s="58" t="str">
        <f t="shared" si="6"/>
        <v/>
      </c>
      <c r="AT50" s="53">
        <f t="shared" si="3"/>
        <v>0</v>
      </c>
      <c r="AU50" s="58">
        <f t="shared" si="7"/>
        <v>0</v>
      </c>
    </row>
    <row r="51" spans="1:47" ht="15" customHeight="1">
      <c r="A51" s="5"/>
      <c r="B51" s="40">
        <v>25</v>
      </c>
      <c r="C51" s="109"/>
      <c r="D51" s="110"/>
      <c r="E51" s="110"/>
      <c r="F51" s="111"/>
      <c r="G51" s="112"/>
      <c r="H51" s="112"/>
      <c r="I51" s="112"/>
      <c r="J51" s="113"/>
      <c r="K51" s="114"/>
      <c r="L51" s="115"/>
      <c r="M51" s="115"/>
      <c r="N51" s="115"/>
      <c r="O51" s="115"/>
      <c r="P51" s="115"/>
      <c r="Q51" s="115"/>
      <c r="R51" s="115"/>
      <c r="S51" s="115"/>
      <c r="T51" s="115"/>
      <c r="U51" s="115"/>
      <c r="V51" s="115"/>
      <c r="W51" s="116"/>
      <c r="X51" s="117"/>
      <c r="Y51" s="118"/>
      <c r="Z51" s="119"/>
      <c r="AA51" s="120"/>
      <c r="AB51" s="121"/>
      <c r="AC51" s="122"/>
      <c r="AD51" s="123"/>
      <c r="AE51" s="123"/>
      <c r="AF51" s="124"/>
      <c r="AG51" s="104"/>
      <c r="AH51" s="105"/>
      <c r="AI51" s="106" t="str">
        <f t="shared" si="0"/>
        <v/>
      </c>
      <c r="AJ51" s="107"/>
      <c r="AK51" s="107"/>
      <c r="AL51" s="108"/>
      <c r="AN51" s="32">
        <f t="shared" si="4"/>
        <v>0</v>
      </c>
      <c r="AO51" s="47">
        <f t="shared" si="1"/>
        <v>1</v>
      </c>
      <c r="AP51" s="2">
        <f t="shared" si="5"/>
        <v>1</v>
      </c>
      <c r="AR51" s="56">
        <f t="shared" si="2"/>
        <v>0</v>
      </c>
      <c r="AS51" s="58" t="str">
        <f t="shared" si="6"/>
        <v/>
      </c>
      <c r="AT51" s="53">
        <f t="shared" si="3"/>
        <v>0</v>
      </c>
      <c r="AU51" s="58">
        <f t="shared" si="7"/>
        <v>0</v>
      </c>
    </row>
    <row r="52" spans="1:47" ht="15" customHeight="1">
      <c r="A52" s="5"/>
      <c r="B52" s="40">
        <v>26</v>
      </c>
      <c r="C52" s="109"/>
      <c r="D52" s="110"/>
      <c r="E52" s="110"/>
      <c r="F52" s="111"/>
      <c r="G52" s="112"/>
      <c r="H52" s="112"/>
      <c r="I52" s="112"/>
      <c r="J52" s="113"/>
      <c r="K52" s="114"/>
      <c r="L52" s="115"/>
      <c r="M52" s="115"/>
      <c r="N52" s="115"/>
      <c r="O52" s="115"/>
      <c r="P52" s="115"/>
      <c r="Q52" s="115"/>
      <c r="R52" s="115"/>
      <c r="S52" s="115"/>
      <c r="T52" s="115"/>
      <c r="U52" s="115"/>
      <c r="V52" s="115"/>
      <c r="W52" s="116"/>
      <c r="X52" s="117"/>
      <c r="Y52" s="118"/>
      <c r="Z52" s="119"/>
      <c r="AA52" s="120"/>
      <c r="AB52" s="121"/>
      <c r="AC52" s="122"/>
      <c r="AD52" s="123"/>
      <c r="AE52" s="123"/>
      <c r="AF52" s="124"/>
      <c r="AG52" s="104"/>
      <c r="AH52" s="105"/>
      <c r="AI52" s="106" t="str">
        <f t="shared" si="0"/>
        <v/>
      </c>
      <c r="AJ52" s="107"/>
      <c r="AK52" s="107"/>
      <c r="AL52" s="108"/>
      <c r="AN52" s="32">
        <f t="shared" si="4"/>
        <v>0</v>
      </c>
      <c r="AO52" s="47">
        <f t="shared" si="1"/>
        <v>1</v>
      </c>
      <c r="AP52" s="2">
        <f t="shared" si="5"/>
        <v>1</v>
      </c>
      <c r="AR52" s="56">
        <f t="shared" si="2"/>
        <v>0</v>
      </c>
      <c r="AS52" s="58" t="str">
        <f t="shared" si="6"/>
        <v/>
      </c>
      <c r="AT52" s="53">
        <f t="shared" si="3"/>
        <v>0</v>
      </c>
      <c r="AU52" s="58">
        <f t="shared" si="7"/>
        <v>0</v>
      </c>
    </row>
    <row r="53" spans="1:47" ht="15" customHeight="1">
      <c r="A53" s="5"/>
      <c r="B53" s="40">
        <v>27</v>
      </c>
      <c r="C53" s="109"/>
      <c r="D53" s="110"/>
      <c r="E53" s="110"/>
      <c r="F53" s="111"/>
      <c r="G53" s="112"/>
      <c r="H53" s="112"/>
      <c r="I53" s="112"/>
      <c r="J53" s="113"/>
      <c r="K53" s="114"/>
      <c r="L53" s="115"/>
      <c r="M53" s="115"/>
      <c r="N53" s="115"/>
      <c r="O53" s="115"/>
      <c r="P53" s="115"/>
      <c r="Q53" s="115"/>
      <c r="R53" s="115"/>
      <c r="S53" s="115"/>
      <c r="T53" s="115"/>
      <c r="U53" s="115"/>
      <c r="V53" s="115"/>
      <c r="W53" s="116"/>
      <c r="X53" s="117"/>
      <c r="Y53" s="118"/>
      <c r="Z53" s="119"/>
      <c r="AA53" s="120"/>
      <c r="AB53" s="121"/>
      <c r="AC53" s="122"/>
      <c r="AD53" s="123"/>
      <c r="AE53" s="123"/>
      <c r="AF53" s="124"/>
      <c r="AG53" s="104"/>
      <c r="AH53" s="105"/>
      <c r="AI53" s="106" t="str">
        <f t="shared" si="0"/>
        <v/>
      </c>
      <c r="AJ53" s="107"/>
      <c r="AK53" s="107"/>
      <c r="AL53" s="108"/>
      <c r="AN53" s="32">
        <f t="shared" si="4"/>
        <v>0</v>
      </c>
      <c r="AO53" s="47">
        <f t="shared" si="1"/>
        <v>1</v>
      </c>
      <c r="AP53" s="2">
        <f t="shared" si="5"/>
        <v>1</v>
      </c>
      <c r="AR53" s="56">
        <f t="shared" si="2"/>
        <v>0</v>
      </c>
      <c r="AS53" s="58" t="str">
        <f t="shared" si="6"/>
        <v/>
      </c>
      <c r="AT53" s="53">
        <f t="shared" si="3"/>
        <v>0</v>
      </c>
      <c r="AU53" s="58">
        <f t="shared" si="7"/>
        <v>0</v>
      </c>
    </row>
    <row r="54" spans="1:47" ht="15" customHeight="1">
      <c r="A54" s="5"/>
      <c r="B54" s="40">
        <v>28</v>
      </c>
      <c r="C54" s="109"/>
      <c r="D54" s="110"/>
      <c r="E54" s="110"/>
      <c r="F54" s="111"/>
      <c r="G54" s="112"/>
      <c r="H54" s="112"/>
      <c r="I54" s="112"/>
      <c r="J54" s="113"/>
      <c r="K54" s="114"/>
      <c r="L54" s="115"/>
      <c r="M54" s="115"/>
      <c r="N54" s="115"/>
      <c r="O54" s="115"/>
      <c r="P54" s="115"/>
      <c r="Q54" s="115"/>
      <c r="R54" s="115"/>
      <c r="S54" s="115"/>
      <c r="T54" s="115"/>
      <c r="U54" s="115"/>
      <c r="V54" s="115"/>
      <c r="W54" s="116"/>
      <c r="X54" s="117"/>
      <c r="Y54" s="118"/>
      <c r="Z54" s="119"/>
      <c r="AA54" s="120"/>
      <c r="AB54" s="121"/>
      <c r="AC54" s="122"/>
      <c r="AD54" s="123"/>
      <c r="AE54" s="123"/>
      <c r="AF54" s="124"/>
      <c r="AG54" s="104"/>
      <c r="AH54" s="105"/>
      <c r="AI54" s="106" t="str">
        <f t="shared" si="0"/>
        <v/>
      </c>
      <c r="AJ54" s="107"/>
      <c r="AK54" s="107"/>
      <c r="AL54" s="108"/>
      <c r="AN54" s="32">
        <f t="shared" si="4"/>
        <v>0</v>
      </c>
      <c r="AO54" s="47">
        <f t="shared" si="1"/>
        <v>1</v>
      </c>
      <c r="AP54" s="2">
        <f t="shared" si="5"/>
        <v>1</v>
      </c>
      <c r="AR54" s="56">
        <f t="shared" si="2"/>
        <v>0</v>
      </c>
      <c r="AS54" s="58" t="str">
        <f t="shared" si="6"/>
        <v/>
      </c>
      <c r="AT54" s="53">
        <f t="shared" si="3"/>
        <v>0</v>
      </c>
      <c r="AU54" s="58">
        <f t="shared" si="7"/>
        <v>0</v>
      </c>
    </row>
    <row r="55" spans="1:47" ht="15" customHeight="1">
      <c r="A55" s="5"/>
      <c r="B55" s="40">
        <v>29</v>
      </c>
      <c r="C55" s="109"/>
      <c r="D55" s="110"/>
      <c r="E55" s="110"/>
      <c r="F55" s="111"/>
      <c r="G55" s="112"/>
      <c r="H55" s="112"/>
      <c r="I55" s="112"/>
      <c r="J55" s="113"/>
      <c r="K55" s="114"/>
      <c r="L55" s="115"/>
      <c r="M55" s="115"/>
      <c r="N55" s="115"/>
      <c r="O55" s="115"/>
      <c r="P55" s="115"/>
      <c r="Q55" s="115"/>
      <c r="R55" s="115"/>
      <c r="S55" s="115"/>
      <c r="T55" s="115"/>
      <c r="U55" s="115"/>
      <c r="V55" s="115"/>
      <c r="W55" s="116"/>
      <c r="X55" s="117"/>
      <c r="Y55" s="118"/>
      <c r="Z55" s="119"/>
      <c r="AA55" s="120"/>
      <c r="AB55" s="121"/>
      <c r="AC55" s="122"/>
      <c r="AD55" s="123"/>
      <c r="AE55" s="123"/>
      <c r="AF55" s="124"/>
      <c r="AG55" s="104"/>
      <c r="AH55" s="105"/>
      <c r="AI55" s="106" t="str">
        <f t="shared" si="0"/>
        <v/>
      </c>
      <c r="AJ55" s="107"/>
      <c r="AK55" s="107"/>
      <c r="AL55" s="108"/>
      <c r="AN55" s="32">
        <f t="shared" si="4"/>
        <v>0</v>
      </c>
      <c r="AO55" s="47">
        <f t="shared" si="1"/>
        <v>1</v>
      </c>
      <c r="AP55" s="2">
        <f t="shared" si="5"/>
        <v>1</v>
      </c>
      <c r="AR55" s="56">
        <f t="shared" si="2"/>
        <v>0</v>
      </c>
      <c r="AS55" s="58" t="str">
        <f t="shared" si="6"/>
        <v/>
      </c>
      <c r="AT55" s="53">
        <f t="shared" si="3"/>
        <v>0</v>
      </c>
      <c r="AU55" s="58">
        <f t="shared" si="7"/>
        <v>0</v>
      </c>
    </row>
    <row r="56" spans="1:47" ht="15" customHeight="1" thickBot="1">
      <c r="A56" s="1"/>
      <c r="B56" s="41">
        <v>30</v>
      </c>
      <c r="C56" s="87"/>
      <c r="D56" s="88"/>
      <c r="E56" s="89"/>
      <c r="F56" s="90"/>
      <c r="G56" s="91"/>
      <c r="H56" s="91"/>
      <c r="I56" s="91"/>
      <c r="J56" s="92"/>
      <c r="K56" s="93"/>
      <c r="L56" s="94"/>
      <c r="M56" s="94"/>
      <c r="N56" s="94"/>
      <c r="O56" s="94"/>
      <c r="P56" s="94"/>
      <c r="Q56" s="94"/>
      <c r="R56" s="94"/>
      <c r="S56" s="94"/>
      <c r="T56" s="94"/>
      <c r="U56" s="94"/>
      <c r="V56" s="94"/>
      <c r="W56" s="95"/>
      <c r="X56" s="96"/>
      <c r="Y56" s="97"/>
      <c r="Z56" s="98"/>
      <c r="AA56" s="99"/>
      <c r="AB56" s="100"/>
      <c r="AC56" s="101"/>
      <c r="AD56" s="102"/>
      <c r="AE56" s="102"/>
      <c r="AF56" s="103"/>
      <c r="AG56" s="71"/>
      <c r="AH56" s="72"/>
      <c r="AI56" s="73" t="str">
        <f t="shared" si="0"/>
        <v/>
      </c>
      <c r="AJ56" s="74"/>
      <c r="AK56" s="74"/>
      <c r="AL56" s="75"/>
      <c r="AN56" s="32">
        <f t="shared" si="4"/>
        <v>0</v>
      </c>
      <c r="AO56" s="47">
        <f t="shared" si="1"/>
        <v>1</v>
      </c>
      <c r="AP56" s="2">
        <f t="shared" si="5"/>
        <v>1</v>
      </c>
      <c r="AQ56" s="2">
        <f>COUNTIF(AI27:AL56,"入力不足あり")</f>
        <v>0</v>
      </c>
      <c r="AR56" s="57">
        <f t="shared" si="2"/>
        <v>0</v>
      </c>
      <c r="AS56" s="60" t="str">
        <f t="shared" si="6"/>
        <v/>
      </c>
      <c r="AT56" s="54">
        <f t="shared" si="3"/>
        <v>0</v>
      </c>
      <c r="AU56" s="58">
        <f t="shared" si="7"/>
        <v>0</v>
      </c>
    </row>
    <row r="57" spans="1:47" ht="15" customHeight="1" thickTop="1">
      <c r="A57" s="1"/>
      <c r="B57" s="76" t="s">
        <v>84</v>
      </c>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8"/>
      <c r="AC57" s="79"/>
      <c r="AD57" s="80"/>
      <c r="AE57" s="80"/>
      <c r="AF57" s="81"/>
      <c r="AG57" s="82"/>
      <c r="AH57" s="83"/>
      <c r="AI57" s="84">
        <f>SUM(AI27:AL56)</f>
        <v>128450</v>
      </c>
      <c r="AJ57" s="85"/>
      <c r="AK57" s="85"/>
      <c r="AL57" s="86"/>
      <c r="AN57" s="2">
        <f>COUNT(AG27:AG56)</f>
        <v>2</v>
      </c>
      <c r="AO57" s="2">
        <f>LARGE(AG27:AG56,AN57)</f>
        <v>10</v>
      </c>
      <c r="AP57" s="33">
        <f>SUM(AN27:AN56)</f>
        <v>1</v>
      </c>
    </row>
    <row r="58" spans="1:47" ht="12.95" customHeight="1"/>
    <row r="59" spans="1:47" ht="12.95" customHeight="1"/>
    <row r="60" spans="1:47" ht="12.95" customHeight="1"/>
    <row r="61" spans="1:47" ht="15" customHeight="1"/>
  </sheetData>
  <sheetProtection algorithmName="SHA-512" hashValue="rR44+L7z8yPS4zzQI6tsFjJoPgs0ZRK+ZqGJNI5YzThIxBSC9A+pU4FrHVxkAcUAM3qn8wM3u5msUk/RB/c39Q==" saltValue="q/43ph6YeELJ+reEnx20tQ==" spinCount="100000" sheet="1" selectLockedCells="1"/>
  <mergeCells count="339">
    <mergeCell ref="B2:T2"/>
    <mergeCell ref="AB2:AE2"/>
    <mergeCell ref="AF2:AL2"/>
    <mergeCell ref="AN2:AP2"/>
    <mergeCell ref="B4:T4"/>
    <mergeCell ref="B6:G6"/>
    <mergeCell ref="H6:M6"/>
    <mergeCell ref="N6:T6"/>
    <mergeCell ref="V6:X6"/>
    <mergeCell ref="Y6:AL6"/>
    <mergeCell ref="V9:Y9"/>
    <mergeCell ref="AW9:BE9"/>
    <mergeCell ref="B10:E10"/>
    <mergeCell ref="F10:J10"/>
    <mergeCell ref="K10:O10"/>
    <mergeCell ref="V10:AB10"/>
    <mergeCell ref="AC10:AL10"/>
    <mergeCell ref="AW10:BE10"/>
    <mergeCell ref="B7:G7"/>
    <mergeCell ref="H7:M7"/>
    <mergeCell ref="N7:T7"/>
    <mergeCell ref="V7:X7"/>
    <mergeCell ref="Y7:AL7"/>
    <mergeCell ref="AW7:AX7"/>
    <mergeCell ref="AG11:AL11"/>
    <mergeCell ref="AW11:BE11"/>
    <mergeCell ref="B12:E12"/>
    <mergeCell ref="F12:J12"/>
    <mergeCell ref="K12:O12"/>
    <mergeCell ref="V12:X13"/>
    <mergeCell ref="Y12:AL12"/>
    <mergeCell ref="AW12:BE12"/>
    <mergeCell ref="B13:E13"/>
    <mergeCell ref="F13:J13"/>
    <mergeCell ref="B11:E11"/>
    <mergeCell ref="F11:J11"/>
    <mergeCell ref="K11:O11"/>
    <mergeCell ref="V11:X11"/>
    <mergeCell ref="Y11:AC11"/>
    <mergeCell ref="AD11:AF11"/>
    <mergeCell ref="B20:F20"/>
    <mergeCell ref="G20:N20"/>
    <mergeCell ref="V20:Y20"/>
    <mergeCell ref="Z20:AL20"/>
    <mergeCell ref="AW20:BA20"/>
    <mergeCell ref="B22:F22"/>
    <mergeCell ref="G22:W22"/>
    <mergeCell ref="AW22:BE22"/>
    <mergeCell ref="K13:O13"/>
    <mergeCell ref="Y13:AL13"/>
    <mergeCell ref="AW13:BE13"/>
    <mergeCell ref="B14:E14"/>
    <mergeCell ref="F14:J14"/>
    <mergeCell ref="K14:O14"/>
    <mergeCell ref="V14:X15"/>
    <mergeCell ref="Y14:AJ15"/>
    <mergeCell ref="AK14:AL15"/>
    <mergeCell ref="B16:E16"/>
    <mergeCell ref="F16:J16"/>
    <mergeCell ref="K16:O16"/>
    <mergeCell ref="P16:T16"/>
    <mergeCell ref="B23:F23"/>
    <mergeCell ref="G23:W23"/>
    <mergeCell ref="AC23:AF23"/>
    <mergeCell ref="AG23:AL23"/>
    <mergeCell ref="AW23:BE23"/>
    <mergeCell ref="B24:F24"/>
    <mergeCell ref="G24:J24"/>
    <mergeCell ref="K24:O24"/>
    <mergeCell ref="P24:W24"/>
    <mergeCell ref="AC24:AF24"/>
    <mergeCell ref="AG24:AL24"/>
    <mergeCell ref="AW24:BE24"/>
    <mergeCell ref="B25:E25"/>
    <mergeCell ref="F25:Q25"/>
    <mergeCell ref="AW25:BE25"/>
    <mergeCell ref="C26:E26"/>
    <mergeCell ref="F26:J26"/>
    <mergeCell ref="K26:W26"/>
    <mergeCell ref="X26:Z26"/>
    <mergeCell ref="AA26:AB26"/>
    <mergeCell ref="AC26:AF26"/>
    <mergeCell ref="AG26:AH26"/>
    <mergeCell ref="AI26:AL26"/>
    <mergeCell ref="AW26:BE26"/>
    <mergeCell ref="C27:E27"/>
    <mergeCell ref="F27:J27"/>
    <mergeCell ref="K27:W27"/>
    <mergeCell ref="X27:Z27"/>
    <mergeCell ref="AA27:AB27"/>
    <mergeCell ref="AC27:AF27"/>
    <mergeCell ref="AG27:AH27"/>
    <mergeCell ref="AI27:AL27"/>
    <mergeCell ref="AW27:BE27"/>
    <mergeCell ref="C28:E28"/>
    <mergeCell ref="F28:J28"/>
    <mergeCell ref="K28:W28"/>
    <mergeCell ref="X28:Z28"/>
    <mergeCell ref="AA28:AB28"/>
    <mergeCell ref="AC28:AF28"/>
    <mergeCell ref="AG28:AH28"/>
    <mergeCell ref="AI28:AL28"/>
    <mergeCell ref="C29:E29"/>
    <mergeCell ref="F29:J29"/>
    <mergeCell ref="K29:W29"/>
    <mergeCell ref="X29:Z29"/>
    <mergeCell ref="AA29:AB29"/>
    <mergeCell ref="AC29:AF29"/>
    <mergeCell ref="AG29:AH29"/>
    <mergeCell ref="AI29:AL29"/>
    <mergeCell ref="AW29:AY29"/>
    <mergeCell ref="C30:E30"/>
    <mergeCell ref="F30:J30"/>
    <mergeCell ref="K30:W30"/>
    <mergeCell ref="X30:Z30"/>
    <mergeCell ref="AA30:AB30"/>
    <mergeCell ref="AC30:AF30"/>
    <mergeCell ref="AG30:AH30"/>
    <mergeCell ref="AI30:AL30"/>
    <mergeCell ref="AW30:BD30"/>
    <mergeCell ref="AG31:AH31"/>
    <mergeCell ref="AI31:AL31"/>
    <mergeCell ref="AW31:BD31"/>
    <mergeCell ref="C32:E32"/>
    <mergeCell ref="F32:J32"/>
    <mergeCell ref="K32:W32"/>
    <mergeCell ref="X32:Z32"/>
    <mergeCell ref="AA32:AB32"/>
    <mergeCell ref="AC32:AF32"/>
    <mergeCell ref="AG32:AH32"/>
    <mergeCell ref="C31:E31"/>
    <mergeCell ref="F31:J31"/>
    <mergeCell ref="K31:W31"/>
    <mergeCell ref="X31:Z31"/>
    <mergeCell ref="AA31:AB31"/>
    <mergeCell ref="AC31:AF31"/>
    <mergeCell ref="AI32:AL32"/>
    <mergeCell ref="C33:E33"/>
    <mergeCell ref="F33:J33"/>
    <mergeCell ref="K33:W33"/>
    <mergeCell ref="X33:Z33"/>
    <mergeCell ref="AA33:AB33"/>
    <mergeCell ref="AC33:AF33"/>
    <mergeCell ref="AG33:AH33"/>
    <mergeCell ref="AI33:AL33"/>
    <mergeCell ref="AW33:BA33"/>
    <mergeCell ref="C34:E34"/>
    <mergeCell ref="F34:J34"/>
    <mergeCell ref="K34:W34"/>
    <mergeCell ref="X34:Z34"/>
    <mergeCell ref="AA34:AB34"/>
    <mergeCell ref="AC34:AF34"/>
    <mergeCell ref="AG34:AH34"/>
    <mergeCell ref="AI34:AL34"/>
    <mergeCell ref="AY34:AZ34"/>
    <mergeCell ref="AG35:AH35"/>
    <mergeCell ref="AI35:AL35"/>
    <mergeCell ref="AY35:AZ35"/>
    <mergeCell ref="C36:E36"/>
    <mergeCell ref="F36:J36"/>
    <mergeCell ref="K36:W36"/>
    <mergeCell ref="X36:Z36"/>
    <mergeCell ref="AA36:AB36"/>
    <mergeCell ref="AC36:AF36"/>
    <mergeCell ref="AG36:AH36"/>
    <mergeCell ref="C35:E35"/>
    <mergeCell ref="F35:J35"/>
    <mergeCell ref="K35:W35"/>
    <mergeCell ref="X35:Z35"/>
    <mergeCell ref="AA35:AB35"/>
    <mergeCell ref="AC35:AF35"/>
    <mergeCell ref="AI36:AL36"/>
    <mergeCell ref="C37:E37"/>
    <mergeCell ref="F37:J37"/>
    <mergeCell ref="K37:W37"/>
    <mergeCell ref="X37:Z37"/>
    <mergeCell ref="AA37:AB37"/>
    <mergeCell ref="AC37:AF37"/>
    <mergeCell ref="AG37:AH37"/>
    <mergeCell ref="AI37:AL37"/>
    <mergeCell ref="AG38:AH38"/>
    <mergeCell ref="AI38:AL38"/>
    <mergeCell ref="C39:E39"/>
    <mergeCell ref="F39:J39"/>
    <mergeCell ref="K39:W39"/>
    <mergeCell ref="X39:Z39"/>
    <mergeCell ref="AA39:AB39"/>
    <mergeCell ref="AC39:AF39"/>
    <mergeCell ref="AG39:AH39"/>
    <mergeCell ref="AI39:AL39"/>
    <mergeCell ref="C38:E38"/>
    <mergeCell ref="F38:J38"/>
    <mergeCell ref="K38:W38"/>
    <mergeCell ref="X38:Z38"/>
    <mergeCell ref="AA38:AB38"/>
    <mergeCell ref="AC38:AF38"/>
    <mergeCell ref="AG40:AH40"/>
    <mergeCell ref="AI40:AL40"/>
    <mergeCell ref="AW40:BE40"/>
    <mergeCell ref="C41:E41"/>
    <mergeCell ref="F41:J41"/>
    <mergeCell ref="K41:W41"/>
    <mergeCell ref="X41:Z41"/>
    <mergeCell ref="AA41:AB41"/>
    <mergeCell ref="AC41:AF41"/>
    <mergeCell ref="AG41:AH41"/>
    <mergeCell ref="C40:E40"/>
    <mergeCell ref="F40:J40"/>
    <mergeCell ref="K40:W40"/>
    <mergeCell ref="X40:Z40"/>
    <mergeCell ref="AA40:AB40"/>
    <mergeCell ref="AC40:AF40"/>
    <mergeCell ref="AI41:AL41"/>
    <mergeCell ref="AW41:BE41"/>
    <mergeCell ref="C42:E42"/>
    <mergeCell ref="F42:J42"/>
    <mergeCell ref="K42:W42"/>
    <mergeCell ref="X42:Z42"/>
    <mergeCell ref="AA42:AB42"/>
    <mergeCell ref="AC42:AF42"/>
    <mergeCell ref="AG42:AH42"/>
    <mergeCell ref="AI42:AL42"/>
    <mergeCell ref="AW42:BE42"/>
    <mergeCell ref="C43:E43"/>
    <mergeCell ref="F43:J43"/>
    <mergeCell ref="K43:W43"/>
    <mergeCell ref="X43:Z43"/>
    <mergeCell ref="AA43:AB43"/>
    <mergeCell ref="AC43:AF43"/>
    <mergeCell ref="AG43:AH43"/>
    <mergeCell ref="AI43:AL43"/>
    <mergeCell ref="AG44:AH44"/>
    <mergeCell ref="AI44:AL44"/>
    <mergeCell ref="C45:E45"/>
    <mergeCell ref="F45:J45"/>
    <mergeCell ref="K45:W45"/>
    <mergeCell ref="X45:Z45"/>
    <mergeCell ref="AA45:AB45"/>
    <mergeCell ref="AC45:AF45"/>
    <mergeCell ref="AG45:AH45"/>
    <mergeCell ref="AI45:AL45"/>
    <mergeCell ref="C44:E44"/>
    <mergeCell ref="F44:J44"/>
    <mergeCell ref="K44:W44"/>
    <mergeCell ref="X44:Z44"/>
    <mergeCell ref="AA44:AB44"/>
    <mergeCell ref="AC44:AF44"/>
    <mergeCell ref="AG46:AH46"/>
    <mergeCell ref="AI46:AL46"/>
    <mergeCell ref="C47:E47"/>
    <mergeCell ref="F47:J47"/>
    <mergeCell ref="K47:W47"/>
    <mergeCell ref="X47:Z47"/>
    <mergeCell ref="AA47:AB47"/>
    <mergeCell ref="AC47:AF47"/>
    <mergeCell ref="AG47:AH47"/>
    <mergeCell ref="AI47:AL47"/>
    <mergeCell ref="C46:E46"/>
    <mergeCell ref="F46:J46"/>
    <mergeCell ref="K46:W46"/>
    <mergeCell ref="X46:Z46"/>
    <mergeCell ref="AA46:AB46"/>
    <mergeCell ref="AC46:AF46"/>
    <mergeCell ref="AG48:AH48"/>
    <mergeCell ref="AI48:AL48"/>
    <mergeCell ref="C49:E49"/>
    <mergeCell ref="F49:J49"/>
    <mergeCell ref="K49:W49"/>
    <mergeCell ref="X49:Z49"/>
    <mergeCell ref="AA49:AB49"/>
    <mergeCell ref="AC49:AF49"/>
    <mergeCell ref="AG49:AH49"/>
    <mergeCell ref="AI49:AL49"/>
    <mergeCell ref="C48:E48"/>
    <mergeCell ref="F48:J48"/>
    <mergeCell ref="K48:W48"/>
    <mergeCell ref="X48:Z48"/>
    <mergeCell ref="AA48:AB48"/>
    <mergeCell ref="AC48:AF48"/>
    <mergeCell ref="AG50:AH50"/>
    <mergeCell ref="AI50:AL50"/>
    <mergeCell ref="C51:E51"/>
    <mergeCell ref="F51:J51"/>
    <mergeCell ref="K51:W51"/>
    <mergeCell ref="X51:Z51"/>
    <mergeCell ref="AA51:AB51"/>
    <mergeCell ref="AC51:AF51"/>
    <mergeCell ref="AG51:AH51"/>
    <mergeCell ref="AI51:AL51"/>
    <mergeCell ref="C50:E50"/>
    <mergeCell ref="F50:J50"/>
    <mergeCell ref="K50:W50"/>
    <mergeCell ref="X50:Z50"/>
    <mergeCell ref="AA50:AB50"/>
    <mergeCell ref="AC50:AF50"/>
    <mergeCell ref="AG52:AH52"/>
    <mergeCell ref="AI52:AL52"/>
    <mergeCell ref="C53:E53"/>
    <mergeCell ref="F53:J53"/>
    <mergeCell ref="K53:W53"/>
    <mergeCell ref="X53:Z53"/>
    <mergeCell ref="AA53:AB53"/>
    <mergeCell ref="AC53:AF53"/>
    <mergeCell ref="AG53:AH53"/>
    <mergeCell ref="AI53:AL53"/>
    <mergeCell ref="C52:E52"/>
    <mergeCell ref="F52:J52"/>
    <mergeCell ref="K52:W52"/>
    <mergeCell ref="X52:Z52"/>
    <mergeCell ref="AA52:AB52"/>
    <mergeCell ref="AC52:AF52"/>
    <mergeCell ref="AG54:AH54"/>
    <mergeCell ref="AI54:AL54"/>
    <mergeCell ref="C55:E55"/>
    <mergeCell ref="F55:J55"/>
    <mergeCell ref="K55:W55"/>
    <mergeCell ref="X55:Z55"/>
    <mergeCell ref="AA55:AB55"/>
    <mergeCell ref="AC55:AF55"/>
    <mergeCell ref="AG55:AH55"/>
    <mergeCell ref="AI55:AL55"/>
    <mergeCell ref="C54:E54"/>
    <mergeCell ref="F54:J54"/>
    <mergeCell ref="K54:W54"/>
    <mergeCell ref="X54:Z54"/>
    <mergeCell ref="AA54:AB54"/>
    <mergeCell ref="AC54:AF54"/>
    <mergeCell ref="AG56:AH56"/>
    <mergeCell ref="AI56:AL56"/>
    <mergeCell ref="B57:AB57"/>
    <mergeCell ref="AC57:AF57"/>
    <mergeCell ref="AG57:AH57"/>
    <mergeCell ref="AI57:AL57"/>
    <mergeCell ref="C56:E56"/>
    <mergeCell ref="F56:J56"/>
    <mergeCell ref="K56:W56"/>
    <mergeCell ref="X56:Z56"/>
    <mergeCell ref="AA56:AB56"/>
    <mergeCell ref="AC56:AF56"/>
  </mergeCells>
  <phoneticPr fontId="2"/>
  <conditionalFormatting sqref="X27:X56">
    <cfRule type="expression" dxfId="31" priority="2">
      <formula>$AN$25=TRUE</formula>
    </cfRule>
  </conditionalFormatting>
  <conditionalFormatting sqref="AC27:AF56">
    <cfRule type="expression" dxfId="30" priority="1">
      <formula>$AO$25=TRUE</formula>
    </cfRule>
  </conditionalFormatting>
  <dataValidations count="7">
    <dataValidation imeMode="halfAlpha" allowBlank="1" showInputMessage="1" showErrorMessage="1" prompt="－を入れて下さい。_x000a__x000a_03－3945－2312" sqref="AG11:AL11" xr:uid="{D3E70A69-1C23-4A99-9397-B23FA529148B}"/>
    <dataValidation type="textLength" imeMode="halfAlpha" operator="equal" allowBlank="1" showInputMessage="1" showErrorMessage="1" prompt="数字7文字_x000a_例_x000a_1230123_x000a_　　↓_x000a_〒123-0123" sqref="Y11:AC11" xr:uid="{14CF7EE3-75D3-4CF8-8857-0207826D6890}">
      <formula1>7</formula1>
    </dataValidation>
    <dataValidation imeMode="hiragana" allowBlank="1" showInputMessage="1" showErrorMessage="1" sqref="Y7:AL7 C27:W56 F16:J16 P16:T16" xr:uid="{621C3A24-196C-4FBB-9F16-FC76DE6EC7B5}"/>
    <dataValidation type="textLength" imeMode="halfAlpha" allowBlank="1" showInputMessage="1" showErrorMessage="1" sqref="V7:X7" xr:uid="{939E3D9C-59AF-465D-ACB8-74954A022B98}">
      <formula1>3</formula1>
      <formula2>4</formula2>
    </dataValidation>
    <dataValidation imeMode="halfAlpha" allowBlank="1" showInputMessage="1" showErrorMessage="1" sqref="X27:Z56 AC27:AH56" xr:uid="{4345AE49-5255-4B97-9681-A1CCCC874211}"/>
    <dataValidation type="custom" operator="equal" allowBlank="1" showInputMessage="1" showErrorMessage="1" errorTitle="適格請求書登録番号" error="整数13桁で入力して下さい。" sqref="AC10:AL10" xr:uid="{45C29C07-01CD-4FAE-B41B-7F8A868D6A0B}">
      <formula1>AND(INT(AC10)=AC10,LEN(AC10)=13)</formula1>
    </dataValidation>
    <dataValidation type="whole" allowBlank="1" showInputMessage="1" showErrorMessage="1" sqref="AT28:AT56" xr:uid="{66E2273E-2E57-4986-A18C-B348642B8D59}">
      <formula1>-99999999</formula1>
      <formula2>99999999</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locked="0" defaultSize="0" autoFill="0" autoLine="0" autoPict="0">
                <anchor moveWithCells="1">
                  <from>
                    <xdr:col>22</xdr:col>
                    <xdr:colOff>190500</xdr:colOff>
                    <xdr:row>22</xdr:row>
                    <xdr:rowOff>123825</xdr:rowOff>
                  </from>
                  <to>
                    <xdr:col>27</xdr:col>
                    <xdr:colOff>95250</xdr:colOff>
                    <xdr:row>24</xdr:row>
                    <xdr:rowOff>142875</xdr:rowOff>
                  </to>
                </anchor>
              </controlPr>
            </control>
          </mc:Choice>
        </mc:AlternateContent>
        <mc:AlternateContent xmlns:mc="http://schemas.openxmlformats.org/markup-compatibility/2006">
          <mc:Choice Requires="x14">
            <control shapeId="14338" r:id="rId4" name="Option Button 2">
              <controlPr locked="0" defaultSize="0" autoFill="0" autoLine="0" autoPict="0">
                <anchor moveWithCells="1">
                  <from>
                    <xdr:col>25</xdr:col>
                    <xdr:colOff>47625</xdr:colOff>
                    <xdr:row>19</xdr:row>
                    <xdr:rowOff>0</xdr:rowOff>
                  </from>
                  <to>
                    <xdr:col>27</xdr:col>
                    <xdr:colOff>180975</xdr:colOff>
                    <xdr:row>20</xdr:row>
                    <xdr:rowOff>38100</xdr:rowOff>
                  </to>
                </anchor>
              </controlPr>
            </control>
          </mc:Choice>
        </mc:AlternateContent>
        <mc:AlternateContent xmlns:mc="http://schemas.openxmlformats.org/markup-compatibility/2006">
          <mc:Choice Requires="x14">
            <control shapeId="14339" r:id="rId5" name="Option Button 3">
              <controlPr locked="0" defaultSize="0" autoFill="0" autoLine="0" autoPict="0">
                <anchor moveWithCells="1">
                  <from>
                    <xdr:col>29</xdr:col>
                    <xdr:colOff>66675</xdr:colOff>
                    <xdr:row>19</xdr:row>
                    <xdr:rowOff>0</xdr:rowOff>
                  </from>
                  <to>
                    <xdr:col>32</xdr:col>
                    <xdr:colOff>9525</xdr:colOff>
                    <xdr:row>20</xdr:row>
                    <xdr:rowOff>38100</xdr:rowOff>
                  </to>
                </anchor>
              </controlPr>
            </control>
          </mc:Choice>
        </mc:AlternateContent>
        <mc:AlternateContent xmlns:mc="http://schemas.openxmlformats.org/markup-compatibility/2006">
          <mc:Choice Requires="x14">
            <control shapeId="14340" r:id="rId6" name="Option Button 4">
              <controlPr locked="0" defaultSize="0" autoFill="0" autoLine="0" autoPict="0">
                <anchor moveWithCells="1">
                  <from>
                    <xdr:col>32</xdr:col>
                    <xdr:colOff>152400</xdr:colOff>
                    <xdr:row>18</xdr:row>
                    <xdr:rowOff>238125</xdr:rowOff>
                  </from>
                  <to>
                    <xdr:col>37</xdr:col>
                    <xdr:colOff>142875</xdr:colOff>
                    <xdr:row>20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下さい" xr:uid="{94AC793C-2661-4017-9623-5B904ADA07B6}">
          <x14:formula1>
            <xm:f>Sheet9!$B$2:$B$4</xm:f>
          </x14:formula1>
          <xm:sqref>G20:N20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02C6-8625-4338-85DB-29BAED4555EB}">
  <sheetPr codeName="Sheet11"/>
  <dimension ref="B1:F9"/>
  <sheetViews>
    <sheetView workbookViewId="0">
      <selection activeCell="G21" sqref="G21"/>
    </sheetView>
  </sheetViews>
  <sheetFormatPr defaultRowHeight="13.5"/>
  <cols>
    <col min="2" max="6" width="6.75" customWidth="1"/>
  </cols>
  <sheetData>
    <row r="1" spans="2:6">
      <c r="B1" s="784" t="s">
        <v>37</v>
      </c>
      <c r="C1" s="785"/>
    </row>
    <row r="2" spans="2:6">
      <c r="B2" s="786">
        <f ca="1">EOMONTH(DATE(YEAR(TODAY()), MONTH(TODAY())  - 2, 1),1)</f>
        <v>45260</v>
      </c>
      <c r="C2" s="787"/>
    </row>
    <row r="3" spans="2:6">
      <c r="B3" s="786">
        <f ca="1">EOMONTH(DATE(YEAR(TODAY()), MONTH(TODAY())  - 1, 1),1)</f>
        <v>45291</v>
      </c>
      <c r="C3" s="787"/>
    </row>
    <row r="4" spans="2:6">
      <c r="B4" s="786">
        <f ca="1">EOMONTH(DATE(YEAR(TODAY()), MONTH(TODAY())  + 0, 1),1)</f>
        <v>45322</v>
      </c>
      <c r="C4" s="787"/>
    </row>
    <row r="5" spans="2:6">
      <c r="B5" s="786"/>
      <c r="C5" s="787"/>
    </row>
    <row r="9" spans="2:6" ht="39" customHeight="1">
      <c r="B9" s="20"/>
      <c r="C9" s="21"/>
      <c r="D9" s="21"/>
      <c r="E9" s="21"/>
      <c r="F9" s="22"/>
    </row>
  </sheetData>
  <mergeCells count="5">
    <mergeCell ref="B1:C1"/>
    <mergeCell ref="B2:C2"/>
    <mergeCell ref="B3:C3"/>
    <mergeCell ref="B4:C4"/>
    <mergeCell ref="B5:C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C899B-06B3-4D60-A284-13B96BA0D3B2}">
  <dimension ref="A1:BE61"/>
  <sheetViews>
    <sheetView showZeros="0" topLeftCell="A3" workbookViewId="0">
      <selection activeCell="Y13" sqref="Y13:AL13"/>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5" width="2.125" style="2" customWidth="1"/>
    <col min="26" max="26" width="1.625" style="2" customWidth="1"/>
    <col min="27" max="28" width="2.625" style="2" customWidth="1"/>
    <col min="29" max="29" width="1.625" style="2" customWidth="1"/>
    <col min="30" max="32" width="2.625" style="2" customWidth="1"/>
    <col min="33" max="34" width="2.375" style="2" customWidth="1"/>
    <col min="35" max="38" width="2.625" style="2" customWidth="1"/>
    <col min="39" max="39" width="2.5" style="2" customWidth="1"/>
    <col min="40" max="40" width="7.125" style="2" hidden="1" customWidth="1"/>
    <col min="41" max="41" width="8" style="2" hidden="1" customWidth="1"/>
    <col min="42" max="42" width="7.125" style="2" hidden="1" customWidth="1"/>
    <col min="43" max="43" width="6.375" style="2" hidden="1" customWidth="1"/>
    <col min="44" max="44" width="10.5" style="2" hidden="1" customWidth="1"/>
    <col min="45" max="45" width="7.5" style="2" hidden="1" customWidth="1"/>
    <col min="46" max="46" width="10.5" style="2" hidden="1" customWidth="1"/>
    <col min="47" max="47" width="7.5" style="2" hidden="1" customWidth="1"/>
    <col min="48" max="48" width="3.375" style="2" hidden="1" customWidth="1"/>
    <col min="49" max="16384" width="9" style="2"/>
  </cols>
  <sheetData>
    <row r="1" spans="1:57" ht="6.75" customHeight="1" thickBot="1">
      <c r="A1" s="1"/>
      <c r="B1" s="1"/>
      <c r="C1" s="1"/>
      <c r="D1" s="1"/>
      <c r="E1" s="1"/>
      <c r="F1" s="1"/>
      <c r="G1" s="1"/>
      <c r="AF1" s="1"/>
      <c r="AG1" s="1"/>
      <c r="AH1" s="1"/>
      <c r="AI1" s="1"/>
      <c r="AJ1" s="1"/>
      <c r="AK1" s="1"/>
      <c r="AL1" s="1"/>
      <c r="AM1" s="1"/>
      <c r="AN1" s="1"/>
      <c r="AO1" s="1"/>
    </row>
    <row r="2" spans="1:57" ht="20.100000000000001" customHeight="1" thickBot="1">
      <c r="A2" s="1"/>
      <c r="B2" s="308" t="s">
        <v>72</v>
      </c>
      <c r="C2" s="309"/>
      <c r="D2" s="309"/>
      <c r="E2" s="309"/>
      <c r="F2" s="309"/>
      <c r="G2" s="309"/>
      <c r="H2" s="309"/>
      <c r="I2" s="309"/>
      <c r="J2" s="309"/>
      <c r="K2" s="309"/>
      <c r="L2" s="309"/>
      <c r="M2" s="309"/>
      <c r="N2" s="309"/>
      <c r="O2" s="309"/>
      <c r="P2" s="309"/>
      <c r="Q2" s="309"/>
      <c r="R2" s="309"/>
      <c r="S2" s="309"/>
      <c r="T2" s="310"/>
      <c r="AB2" s="311" t="s">
        <v>11</v>
      </c>
      <c r="AC2" s="311"/>
      <c r="AD2" s="311"/>
      <c r="AE2" s="311"/>
      <c r="AF2" s="312" t="str">
        <f ca="1">AN2</f>
        <v>2309-94641</v>
      </c>
      <c r="AG2" s="312"/>
      <c r="AH2" s="312"/>
      <c r="AI2" s="312"/>
      <c r="AJ2" s="312"/>
      <c r="AK2" s="312"/>
      <c r="AL2" s="312"/>
      <c r="AM2" s="1"/>
      <c r="AN2" s="313" t="str">
        <f ca="1">RIGHT(TEXT(YEAR(G20),"0000"),2)&amp;TEXT(MONTH(G20),"00")&amp;"-"&amp;TEXT(INT(RAND()*100000),"00000")</f>
        <v>2309-94641</v>
      </c>
      <c r="AO2" s="313"/>
      <c r="AP2" s="313"/>
      <c r="AQ2" s="1"/>
      <c r="AR2" s="1"/>
      <c r="AS2" s="1"/>
      <c r="AT2" s="1"/>
      <c r="AU2" s="1"/>
    </row>
    <row r="3" spans="1:57" ht="9.9499999999999993" customHeight="1">
      <c r="A3" s="1"/>
      <c r="B3" s="1"/>
      <c r="C3" s="1"/>
      <c r="D3" s="1"/>
      <c r="E3" s="1"/>
      <c r="F3" s="1"/>
      <c r="G3" s="1"/>
      <c r="H3" s="1"/>
      <c r="I3" s="1"/>
      <c r="J3" s="1"/>
      <c r="K3" s="1"/>
      <c r="L3" s="1"/>
      <c r="M3" s="3"/>
      <c r="N3" s="3"/>
      <c r="O3" s="3"/>
      <c r="P3" s="3"/>
      <c r="Q3" s="3"/>
      <c r="R3" s="3"/>
      <c r="S3" s="3"/>
      <c r="T3" s="3"/>
      <c r="U3" s="3"/>
      <c r="V3" s="3"/>
      <c r="W3" s="3"/>
      <c r="X3" s="3"/>
      <c r="Y3" s="3"/>
      <c r="Z3" s="3"/>
      <c r="AA3" s="3"/>
      <c r="AB3" s="3"/>
      <c r="AC3" s="3"/>
      <c r="AD3" s="3"/>
      <c r="AE3" s="3"/>
      <c r="AF3" s="3"/>
      <c r="AG3" s="1"/>
      <c r="AH3" s="1"/>
      <c r="AI3" s="1"/>
      <c r="AJ3" s="1"/>
      <c r="AK3" s="1"/>
      <c r="AL3" s="1"/>
      <c r="AM3" s="1"/>
      <c r="AN3" s="1"/>
      <c r="AO3" s="1"/>
    </row>
    <row r="4" spans="1:57" ht="21.95" customHeight="1">
      <c r="A4" s="1"/>
      <c r="B4" s="314" t="s">
        <v>89</v>
      </c>
      <c r="C4" s="314"/>
      <c r="D4" s="314"/>
      <c r="E4" s="314"/>
      <c r="F4" s="314"/>
      <c r="G4" s="314"/>
      <c r="H4" s="314"/>
      <c r="I4" s="314"/>
      <c r="J4" s="314"/>
      <c r="K4" s="314"/>
      <c r="L4" s="314"/>
      <c r="M4" s="314"/>
      <c r="N4" s="314"/>
      <c r="O4" s="314"/>
      <c r="P4" s="314"/>
      <c r="Q4" s="314"/>
      <c r="R4" s="314"/>
      <c r="S4" s="314"/>
      <c r="T4" s="314"/>
      <c r="U4" s="3"/>
      <c r="V4" s="3"/>
      <c r="W4" s="3"/>
      <c r="X4" s="3"/>
      <c r="Y4" s="3"/>
      <c r="Z4" s="3"/>
      <c r="AA4" s="3"/>
      <c r="AB4" s="3"/>
      <c r="AC4" s="3"/>
      <c r="AD4" s="3"/>
      <c r="AE4" s="3"/>
      <c r="AF4" s="3"/>
      <c r="AG4" s="1"/>
      <c r="AH4" s="1"/>
      <c r="AI4" s="1"/>
      <c r="AJ4" s="1"/>
      <c r="AK4" s="1"/>
      <c r="AL4" s="1"/>
      <c r="AM4" s="1"/>
      <c r="AN4" s="1"/>
      <c r="AO4" s="1"/>
    </row>
    <row r="5" spans="1:57" ht="9.9499999999999993" customHeight="1">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3"/>
      <c r="AF5" s="3"/>
      <c r="AG5" s="1"/>
      <c r="AH5" s="1"/>
      <c r="AI5" s="1"/>
      <c r="AJ5" s="1"/>
      <c r="AK5" s="1"/>
      <c r="AL5" s="1"/>
      <c r="AM5" s="1"/>
      <c r="AN5" s="1"/>
      <c r="AO5" s="1"/>
    </row>
    <row r="6" spans="1:57" ht="15" customHeight="1">
      <c r="A6" s="1"/>
      <c r="B6" s="315" t="s">
        <v>16</v>
      </c>
      <c r="C6" s="316"/>
      <c r="D6" s="316"/>
      <c r="E6" s="316"/>
      <c r="F6" s="316"/>
      <c r="G6" s="317"/>
      <c r="H6" s="169" t="s">
        <v>9</v>
      </c>
      <c r="I6" s="170"/>
      <c r="J6" s="170"/>
      <c r="K6" s="170"/>
      <c r="L6" s="170"/>
      <c r="M6" s="171"/>
      <c r="N6" s="318" t="s">
        <v>10</v>
      </c>
      <c r="O6" s="318"/>
      <c r="P6" s="318"/>
      <c r="Q6" s="318"/>
      <c r="R6" s="318"/>
      <c r="S6" s="318"/>
      <c r="T6" s="318"/>
      <c r="V6" s="315" t="s">
        <v>7</v>
      </c>
      <c r="W6" s="316"/>
      <c r="X6" s="317"/>
      <c r="Y6" s="170" t="s">
        <v>1</v>
      </c>
      <c r="Z6" s="170"/>
      <c r="AA6" s="170"/>
      <c r="AB6" s="170"/>
      <c r="AC6" s="170"/>
      <c r="AD6" s="170"/>
      <c r="AE6" s="170"/>
      <c r="AF6" s="170"/>
      <c r="AG6" s="170"/>
      <c r="AH6" s="170"/>
      <c r="AI6" s="170"/>
      <c r="AJ6" s="170"/>
      <c r="AK6" s="170"/>
      <c r="AL6" s="171"/>
      <c r="AM6" s="1"/>
      <c r="AX6" s="24"/>
      <c r="AY6" s="24"/>
      <c r="AZ6" s="24"/>
      <c r="BA6" s="24"/>
      <c r="BB6" s="24"/>
    </row>
    <row r="7" spans="1:57" ht="20.100000000000001" customHeight="1">
      <c r="A7" s="1"/>
      <c r="B7" s="297">
        <f>F14</f>
        <v>1685420</v>
      </c>
      <c r="C7" s="298"/>
      <c r="D7" s="298"/>
      <c r="E7" s="298"/>
      <c r="F7" s="298"/>
      <c r="G7" s="299"/>
      <c r="H7" s="297">
        <f ca="1">K14</f>
        <v>168542</v>
      </c>
      <c r="I7" s="298"/>
      <c r="J7" s="298"/>
      <c r="K7" s="298"/>
      <c r="L7" s="298"/>
      <c r="M7" s="299"/>
      <c r="N7" s="300">
        <f ca="1">IFERROR(B7+H7,"")</f>
        <v>1853962</v>
      </c>
      <c r="O7" s="301"/>
      <c r="P7" s="301"/>
      <c r="Q7" s="301"/>
      <c r="R7" s="301"/>
      <c r="S7" s="301"/>
      <c r="T7" s="302"/>
      <c r="V7" s="303">
        <v>108</v>
      </c>
      <c r="W7" s="304"/>
      <c r="X7" s="305"/>
      <c r="Y7" s="306" t="s">
        <v>105</v>
      </c>
      <c r="Z7" s="306"/>
      <c r="AA7" s="306"/>
      <c r="AB7" s="306"/>
      <c r="AC7" s="306"/>
      <c r="AD7" s="306"/>
      <c r="AE7" s="306"/>
      <c r="AF7" s="306"/>
      <c r="AG7" s="306"/>
      <c r="AH7" s="306"/>
      <c r="AI7" s="306"/>
      <c r="AJ7" s="306"/>
      <c r="AK7" s="306"/>
      <c r="AL7" s="307"/>
      <c r="AM7" s="1"/>
      <c r="AW7" s="202" t="s">
        <v>42</v>
      </c>
      <c r="AX7" s="202"/>
      <c r="AY7" s="24"/>
      <c r="AZ7" s="24"/>
      <c r="BA7" s="24"/>
      <c r="BB7" s="24"/>
    </row>
    <row r="8" spans="1:57" ht="9.9499999999999993" customHeight="1">
      <c r="A8" s="1"/>
      <c r="B8" s="1"/>
      <c r="C8" s="1"/>
      <c r="D8" s="1"/>
      <c r="E8" s="1"/>
      <c r="F8" s="1"/>
      <c r="G8" s="1"/>
      <c r="H8" s="1"/>
      <c r="I8" s="1"/>
      <c r="J8" s="1"/>
      <c r="K8" s="1"/>
      <c r="L8" s="1"/>
      <c r="M8" s="3"/>
      <c r="N8" s="3"/>
      <c r="O8" s="3"/>
      <c r="P8" s="3"/>
      <c r="Q8" s="3"/>
      <c r="R8" s="3"/>
      <c r="S8" s="3"/>
      <c r="T8" s="3"/>
      <c r="U8" s="3"/>
      <c r="AF8" s="3"/>
      <c r="AG8" s="1"/>
      <c r="AH8" s="1"/>
      <c r="AI8" s="1"/>
      <c r="AJ8" s="1"/>
      <c r="AK8" s="1"/>
      <c r="AL8" s="1"/>
      <c r="AM8" s="1"/>
      <c r="AX8" s="24"/>
      <c r="AY8" s="24"/>
      <c r="AZ8" s="24"/>
      <c r="BA8" s="24"/>
      <c r="BB8" s="24"/>
    </row>
    <row r="9" spans="1:57" ht="20.100000000000001" customHeight="1">
      <c r="A9" s="1"/>
      <c r="B9" s="2" t="s">
        <v>28</v>
      </c>
      <c r="V9" s="281" t="s">
        <v>15</v>
      </c>
      <c r="W9" s="281"/>
      <c r="X9" s="281"/>
      <c r="Y9" s="281"/>
      <c r="AM9" s="1"/>
      <c r="AW9" s="245" t="s">
        <v>44</v>
      </c>
      <c r="AX9" s="245"/>
      <c r="AY9" s="245"/>
      <c r="AZ9" s="245"/>
      <c r="BA9" s="245"/>
      <c r="BB9" s="245"/>
      <c r="BC9" s="245"/>
      <c r="BD9" s="245"/>
      <c r="BE9" s="245"/>
    </row>
    <row r="10" spans="1:57" ht="18" customHeight="1">
      <c r="A10" s="1"/>
      <c r="B10" s="282" t="s">
        <v>6</v>
      </c>
      <c r="C10" s="283"/>
      <c r="D10" s="283"/>
      <c r="E10" s="284"/>
      <c r="F10" s="285" t="s">
        <v>20</v>
      </c>
      <c r="G10" s="286"/>
      <c r="H10" s="286"/>
      <c r="I10" s="286"/>
      <c r="J10" s="287"/>
      <c r="K10" s="288" t="s">
        <v>8</v>
      </c>
      <c r="L10" s="289"/>
      <c r="M10" s="289"/>
      <c r="N10" s="289"/>
      <c r="O10" s="290">
        <v>1</v>
      </c>
      <c r="V10" s="291" t="s">
        <v>95</v>
      </c>
      <c r="W10" s="292"/>
      <c r="X10" s="292"/>
      <c r="Y10" s="292"/>
      <c r="Z10" s="292"/>
      <c r="AA10" s="292"/>
      <c r="AB10" s="293"/>
      <c r="AC10" s="294">
        <v>1236547896541</v>
      </c>
      <c r="AD10" s="295"/>
      <c r="AE10" s="295"/>
      <c r="AF10" s="295"/>
      <c r="AG10" s="295"/>
      <c r="AH10" s="295"/>
      <c r="AI10" s="295"/>
      <c r="AJ10" s="295"/>
      <c r="AK10" s="295"/>
      <c r="AL10" s="296"/>
      <c r="AM10" s="1"/>
      <c r="AW10" s="245" t="s">
        <v>45</v>
      </c>
      <c r="AX10" s="245"/>
      <c r="AY10" s="245"/>
      <c r="AZ10" s="245"/>
      <c r="BA10" s="245"/>
      <c r="BB10" s="245"/>
      <c r="BC10" s="245"/>
      <c r="BD10" s="245"/>
      <c r="BE10" s="245"/>
    </row>
    <row r="11" spans="1:57" ht="18" customHeight="1">
      <c r="A11" s="1"/>
      <c r="B11" s="268">
        <f>MAX(AG27:AG56)</f>
        <v>10</v>
      </c>
      <c r="C11" s="269"/>
      <c r="D11" s="269"/>
      <c r="E11" s="270"/>
      <c r="F11" s="271">
        <f ca="1">SUMIF($AG$27:$AL$56,B11,$AI$27:$AL$56)</f>
        <v>1685420</v>
      </c>
      <c r="G11" s="272"/>
      <c r="H11" s="272"/>
      <c r="I11" s="272"/>
      <c r="J11" s="273"/>
      <c r="K11" s="274">
        <f ca="1">IF(AC10="","",IFERROR(F11*B11/100,""))</f>
        <v>168542</v>
      </c>
      <c r="L11" s="275"/>
      <c r="M11" s="275"/>
      <c r="N11" s="275"/>
      <c r="O11" s="276"/>
      <c r="U11" s="14"/>
      <c r="V11" s="277" t="s">
        <v>13</v>
      </c>
      <c r="W11" s="278"/>
      <c r="X11" s="278"/>
      <c r="Y11" s="279">
        <v>1235697</v>
      </c>
      <c r="Z11" s="280"/>
      <c r="AA11" s="280"/>
      <c r="AB11" s="280"/>
      <c r="AC11" s="280"/>
      <c r="AD11" s="277" t="s">
        <v>73</v>
      </c>
      <c r="AE11" s="278"/>
      <c r="AF11" s="278"/>
      <c r="AG11" s="242" t="s">
        <v>103</v>
      </c>
      <c r="AH11" s="243"/>
      <c r="AI11" s="243"/>
      <c r="AJ11" s="243"/>
      <c r="AK11" s="243"/>
      <c r="AL11" s="244"/>
      <c r="AM11" s="1"/>
      <c r="AW11" s="245" t="s">
        <v>43</v>
      </c>
      <c r="AX11" s="245"/>
      <c r="AY11" s="245"/>
      <c r="AZ11" s="245"/>
      <c r="BA11" s="245"/>
      <c r="BB11" s="245"/>
      <c r="BC11" s="245"/>
      <c r="BD11" s="245"/>
      <c r="BE11" s="245"/>
    </row>
    <row r="12" spans="1:57" ht="18" customHeight="1">
      <c r="A12" s="1"/>
      <c r="B12" s="246" t="str">
        <f>IFERROR(IF(B11=$AO$57,"対象外",IF(B11&gt;$AO$57,$AO$57,"")),"")</f>
        <v>対象外</v>
      </c>
      <c r="C12" s="247"/>
      <c r="D12" s="247"/>
      <c r="E12" s="248"/>
      <c r="F12" s="249">
        <f ca="1">SUMIF(AG27:AH56,IF(B12="対象外",B13,B12),AI27:AI56)</f>
        <v>0</v>
      </c>
      <c r="G12" s="250"/>
      <c r="H12" s="250"/>
      <c r="I12" s="250"/>
      <c r="J12" s="251"/>
      <c r="K12" s="252" t="str">
        <f>IF(AC10="","",IF(B12="対象外","－",IFERROR(F12*B12/100,"")))</f>
        <v>－</v>
      </c>
      <c r="L12" s="253"/>
      <c r="M12" s="253"/>
      <c r="N12" s="253"/>
      <c r="O12" s="254"/>
      <c r="U12" s="14"/>
      <c r="V12" s="255" t="s">
        <v>14</v>
      </c>
      <c r="W12" s="256"/>
      <c r="X12" s="256"/>
      <c r="Y12" s="259"/>
      <c r="Z12" s="260"/>
      <c r="AA12" s="260"/>
      <c r="AB12" s="260"/>
      <c r="AC12" s="260"/>
      <c r="AD12" s="260"/>
      <c r="AE12" s="260"/>
      <c r="AF12" s="260"/>
      <c r="AG12" s="260"/>
      <c r="AH12" s="260"/>
      <c r="AI12" s="260"/>
      <c r="AJ12" s="260"/>
      <c r="AK12" s="260"/>
      <c r="AL12" s="261"/>
      <c r="AM12" s="1"/>
      <c r="AW12" s="245" t="s">
        <v>48</v>
      </c>
      <c r="AX12" s="245"/>
      <c r="AY12" s="245"/>
      <c r="AZ12" s="245"/>
      <c r="BA12" s="245"/>
      <c r="BB12" s="245"/>
      <c r="BC12" s="245"/>
      <c r="BD12" s="245"/>
      <c r="BE12" s="245"/>
    </row>
    <row r="13" spans="1:57" ht="18" customHeight="1" thickBot="1">
      <c r="A13" s="1"/>
      <c r="B13" s="262" t="str">
        <f>IF(B12="対象外","","対象外")</f>
        <v/>
      </c>
      <c r="C13" s="263"/>
      <c r="D13" s="263"/>
      <c r="E13" s="264"/>
      <c r="F13" s="265" t="str">
        <f ca="1">IFERROR(IF(SUM(F11:J12)&lt;&gt;F14,F14-SUM(F11,F12),""),"")</f>
        <v/>
      </c>
      <c r="G13" s="266"/>
      <c r="H13" s="266"/>
      <c r="I13" s="266"/>
      <c r="J13" s="267"/>
      <c r="K13" s="206" t="str">
        <f ca="1">IF(AC10="","",IF(B13="対象外","－",IFERROR(F13*B13/100,"")))</f>
        <v/>
      </c>
      <c r="L13" s="207"/>
      <c r="M13" s="207"/>
      <c r="N13" s="207"/>
      <c r="O13" s="208"/>
      <c r="U13" s="14"/>
      <c r="V13" s="257"/>
      <c r="W13" s="258"/>
      <c r="X13" s="258"/>
      <c r="Y13" s="209"/>
      <c r="Z13" s="210"/>
      <c r="AA13" s="210"/>
      <c r="AB13" s="210"/>
      <c r="AC13" s="210"/>
      <c r="AD13" s="210"/>
      <c r="AE13" s="210"/>
      <c r="AF13" s="210"/>
      <c r="AG13" s="210"/>
      <c r="AH13" s="210"/>
      <c r="AI13" s="210"/>
      <c r="AJ13" s="210"/>
      <c r="AK13" s="210"/>
      <c r="AL13" s="211"/>
      <c r="AM13" s="1"/>
      <c r="AW13" s="212" t="s">
        <v>46</v>
      </c>
      <c r="AX13" s="212"/>
      <c r="AY13" s="212"/>
      <c r="AZ13" s="212"/>
      <c r="BA13" s="212"/>
      <c r="BB13" s="212"/>
      <c r="BC13" s="212"/>
      <c r="BD13" s="212"/>
      <c r="BE13" s="212"/>
    </row>
    <row r="14" spans="1:57" ht="18" customHeight="1" thickTop="1">
      <c r="A14" s="1"/>
      <c r="B14" s="213" t="s">
        <v>12</v>
      </c>
      <c r="C14" s="214"/>
      <c r="D14" s="214"/>
      <c r="E14" s="215"/>
      <c r="F14" s="216">
        <f>IF(AQ56&gt;=1,"入力不足あり",SUM(AI27:AL56))</f>
        <v>1685420</v>
      </c>
      <c r="G14" s="217"/>
      <c r="H14" s="217"/>
      <c r="I14" s="217"/>
      <c r="J14" s="218"/>
      <c r="K14" s="219">
        <f ca="1">IF(AP57&gt;2,"税率見直",SUM(K11:O13))</f>
        <v>168542</v>
      </c>
      <c r="L14" s="220"/>
      <c r="M14" s="220"/>
      <c r="N14" s="220"/>
      <c r="O14" s="221"/>
      <c r="U14" s="14"/>
      <c r="V14" s="222" t="s">
        <v>26</v>
      </c>
      <c r="W14" s="223"/>
      <c r="X14" s="224"/>
      <c r="Y14" s="228"/>
      <c r="Z14" s="229"/>
      <c r="AA14" s="229"/>
      <c r="AB14" s="229"/>
      <c r="AC14" s="229"/>
      <c r="AD14" s="229"/>
      <c r="AE14" s="229"/>
      <c r="AF14" s="229"/>
      <c r="AG14" s="229"/>
      <c r="AH14" s="229"/>
      <c r="AI14" s="229"/>
      <c r="AJ14" s="229"/>
      <c r="AK14" s="232"/>
      <c r="AL14" s="233"/>
      <c r="AM14" s="1"/>
    </row>
    <row r="15" spans="1:57" ht="15.95" customHeight="1">
      <c r="A15" s="1"/>
      <c r="V15" s="225"/>
      <c r="W15" s="226"/>
      <c r="X15" s="227"/>
      <c r="Y15" s="230"/>
      <c r="Z15" s="231"/>
      <c r="AA15" s="231"/>
      <c r="AB15" s="231"/>
      <c r="AC15" s="231"/>
      <c r="AD15" s="231"/>
      <c r="AE15" s="231"/>
      <c r="AF15" s="231"/>
      <c r="AG15" s="231"/>
      <c r="AH15" s="231"/>
      <c r="AI15" s="231"/>
      <c r="AJ15" s="231"/>
      <c r="AK15" s="234"/>
      <c r="AL15" s="235"/>
      <c r="AM15" s="1"/>
    </row>
    <row r="16" spans="1:57" ht="15.95" customHeight="1">
      <c r="A16" s="1"/>
      <c r="B16" s="196" t="s">
        <v>122</v>
      </c>
      <c r="C16" s="197"/>
      <c r="D16" s="197"/>
      <c r="E16" s="198"/>
      <c r="F16" s="236" t="s">
        <v>123</v>
      </c>
      <c r="G16" s="237"/>
      <c r="H16" s="237"/>
      <c r="I16" s="237"/>
      <c r="J16" s="238"/>
      <c r="K16" s="196" t="s">
        <v>124</v>
      </c>
      <c r="L16" s="197"/>
      <c r="M16" s="197"/>
      <c r="N16" s="197"/>
      <c r="O16" s="198"/>
      <c r="P16" s="239" t="s">
        <v>125</v>
      </c>
      <c r="Q16" s="240"/>
      <c r="R16" s="240"/>
      <c r="S16" s="240"/>
      <c r="T16" s="241"/>
      <c r="V16" s="65" t="s">
        <v>91</v>
      </c>
      <c r="W16" s="66"/>
      <c r="X16" s="66"/>
      <c r="Y16" s="66"/>
      <c r="Z16" s="66"/>
      <c r="AA16" s="66"/>
      <c r="AB16" s="66"/>
      <c r="AC16" s="66"/>
      <c r="AD16" s="66"/>
      <c r="AE16" s="66"/>
      <c r="AF16" s="67"/>
      <c r="AG16" s="68"/>
      <c r="AH16" s="68"/>
      <c r="AI16" s="68"/>
      <c r="AJ16" s="68"/>
      <c r="AK16" s="68"/>
      <c r="AL16" s="68"/>
      <c r="AM16" s="1"/>
    </row>
    <row r="17" spans="1:57" ht="9.9499999999999993" customHeight="1" thickBot="1">
      <c r="A17" s="1"/>
      <c r="B17" s="6"/>
      <c r="C17" s="6"/>
      <c r="D17" s="6"/>
      <c r="E17" s="6"/>
      <c r="F17" s="6"/>
      <c r="G17" s="6"/>
      <c r="H17" s="6"/>
      <c r="I17" s="6"/>
      <c r="J17" s="6"/>
      <c r="K17" s="6"/>
      <c r="L17" s="6"/>
      <c r="M17" s="7"/>
      <c r="N17" s="7"/>
      <c r="O17" s="7"/>
      <c r="P17" s="7"/>
      <c r="Q17" s="7"/>
      <c r="R17" s="7"/>
      <c r="S17" s="7"/>
      <c r="T17" s="8"/>
      <c r="U17" s="18"/>
      <c r="V17" s="45"/>
      <c r="W17" s="8"/>
      <c r="X17" s="8"/>
      <c r="Y17" s="8"/>
      <c r="Z17" s="8"/>
      <c r="AA17" s="8"/>
      <c r="AB17" s="8"/>
      <c r="AC17" s="8"/>
      <c r="AD17" s="8"/>
      <c r="AE17" s="8"/>
      <c r="AF17" s="7"/>
      <c r="AG17" s="6"/>
      <c r="AH17" s="6"/>
      <c r="AI17" s="6"/>
      <c r="AJ17" s="6"/>
      <c r="AK17" s="6"/>
      <c r="AL17" s="6"/>
      <c r="AM17" s="1"/>
    </row>
    <row r="18" spans="1:57" ht="9.9499999999999993" customHeight="1" thickTop="1">
      <c r="A18" s="1"/>
      <c r="B18" s="1"/>
      <c r="C18" s="1"/>
      <c r="D18" s="1"/>
      <c r="E18" s="1"/>
      <c r="F18" s="1"/>
      <c r="G18" s="1"/>
      <c r="H18" s="1"/>
      <c r="I18" s="1"/>
      <c r="J18" s="1"/>
      <c r="K18" s="1"/>
      <c r="L18" s="1"/>
      <c r="M18" s="3"/>
      <c r="N18" s="3"/>
      <c r="O18" s="3"/>
      <c r="P18" s="3"/>
      <c r="Q18" s="3"/>
      <c r="R18" s="3"/>
      <c r="S18" s="3"/>
      <c r="T18" s="3"/>
      <c r="U18" s="3"/>
      <c r="AF18" s="3"/>
      <c r="AG18" s="1"/>
      <c r="AH18" s="1"/>
      <c r="AI18" s="1"/>
      <c r="AJ18" s="1"/>
      <c r="AK18" s="1"/>
      <c r="AL18" s="1"/>
      <c r="AM18" s="1"/>
    </row>
    <row r="19" spans="1:57" ht="20.100000000000001" customHeight="1">
      <c r="A19" s="4"/>
      <c r="B19" s="1" t="s">
        <v>22</v>
      </c>
      <c r="AM19" s="1"/>
    </row>
    <row r="20" spans="1:57" ht="20.100000000000001" customHeight="1">
      <c r="A20" s="4"/>
      <c r="B20" s="181" t="s">
        <v>0</v>
      </c>
      <c r="C20" s="182"/>
      <c r="D20" s="182"/>
      <c r="E20" s="182"/>
      <c r="F20" s="183"/>
      <c r="G20" s="193">
        <v>45199</v>
      </c>
      <c r="H20" s="194"/>
      <c r="I20" s="194"/>
      <c r="J20" s="194"/>
      <c r="K20" s="194"/>
      <c r="L20" s="194"/>
      <c r="M20" s="194"/>
      <c r="N20" s="195"/>
      <c r="V20" s="196" t="s">
        <v>24</v>
      </c>
      <c r="W20" s="197"/>
      <c r="X20" s="197"/>
      <c r="Y20" s="198"/>
      <c r="Z20" s="199"/>
      <c r="AA20" s="200"/>
      <c r="AB20" s="200"/>
      <c r="AC20" s="200"/>
      <c r="AD20" s="200"/>
      <c r="AE20" s="200"/>
      <c r="AF20" s="200"/>
      <c r="AG20" s="200"/>
      <c r="AH20" s="200"/>
      <c r="AI20" s="200"/>
      <c r="AJ20" s="200"/>
      <c r="AK20" s="200"/>
      <c r="AL20" s="201"/>
      <c r="AM20" s="1"/>
      <c r="AN20" s="34">
        <v>2</v>
      </c>
      <c r="AO20" s="34" t="b">
        <v>1</v>
      </c>
      <c r="AW20" s="202" t="s">
        <v>81</v>
      </c>
      <c r="AX20" s="202"/>
      <c r="AY20" s="202"/>
      <c r="AZ20" s="202"/>
      <c r="BA20" s="202"/>
    </row>
    <row r="21" spans="1:57" ht="9.9499999999999993" customHeight="1">
      <c r="AM21" s="1"/>
    </row>
    <row r="22" spans="1:57" ht="15" customHeight="1">
      <c r="B22" s="169" t="s">
        <v>33</v>
      </c>
      <c r="C22" s="170"/>
      <c r="D22" s="170"/>
      <c r="E22" s="170"/>
      <c r="F22" s="171"/>
      <c r="G22" s="203" t="s">
        <v>106</v>
      </c>
      <c r="H22" s="204"/>
      <c r="I22" s="204"/>
      <c r="J22" s="204"/>
      <c r="K22" s="204"/>
      <c r="L22" s="204"/>
      <c r="M22" s="204"/>
      <c r="N22" s="204"/>
      <c r="O22" s="204"/>
      <c r="P22" s="204"/>
      <c r="Q22" s="204"/>
      <c r="R22" s="204"/>
      <c r="S22" s="204"/>
      <c r="T22" s="204"/>
      <c r="U22" s="204"/>
      <c r="V22" s="204"/>
      <c r="W22" s="205"/>
      <c r="AG22" s="13"/>
      <c r="AH22" s="13"/>
      <c r="AI22" s="13"/>
      <c r="AJ22" s="13"/>
      <c r="AK22" s="13"/>
      <c r="AL22" s="13"/>
      <c r="AM22" s="1"/>
      <c r="AW22" s="175" t="s">
        <v>63</v>
      </c>
      <c r="AX22" s="175"/>
      <c r="AY22" s="175"/>
      <c r="AZ22" s="175"/>
      <c r="BA22" s="175"/>
      <c r="BB22" s="175"/>
      <c r="BC22" s="175"/>
      <c r="BD22" s="175"/>
      <c r="BE22" s="175"/>
    </row>
    <row r="23" spans="1:57" ht="15" customHeight="1">
      <c r="A23" s="4"/>
      <c r="B23" s="162" t="s">
        <v>30</v>
      </c>
      <c r="C23" s="163"/>
      <c r="D23" s="163"/>
      <c r="E23" s="163"/>
      <c r="F23" s="164"/>
      <c r="G23" s="165" t="s">
        <v>107</v>
      </c>
      <c r="H23" s="166"/>
      <c r="I23" s="166"/>
      <c r="J23" s="166"/>
      <c r="K23" s="167"/>
      <c r="L23" s="167"/>
      <c r="M23" s="167"/>
      <c r="N23" s="167"/>
      <c r="O23" s="167"/>
      <c r="P23" s="167"/>
      <c r="Q23" s="167"/>
      <c r="R23" s="167"/>
      <c r="S23" s="167"/>
      <c r="T23" s="167"/>
      <c r="U23" s="167"/>
      <c r="V23" s="167"/>
      <c r="W23" s="168"/>
      <c r="AC23" s="169" t="s">
        <v>23</v>
      </c>
      <c r="AD23" s="170"/>
      <c r="AE23" s="170"/>
      <c r="AF23" s="171"/>
      <c r="AG23" s="172" t="s">
        <v>21</v>
      </c>
      <c r="AH23" s="173"/>
      <c r="AI23" s="173"/>
      <c r="AJ23" s="173"/>
      <c r="AK23" s="173"/>
      <c r="AL23" s="174"/>
      <c r="AN23" s="48">
        <f>SMALL(C27:E56,1)</f>
        <v>45170</v>
      </c>
      <c r="AW23" s="175" t="s">
        <v>64</v>
      </c>
      <c r="AX23" s="175"/>
      <c r="AY23" s="175"/>
      <c r="AZ23" s="175"/>
      <c r="BA23" s="175"/>
      <c r="BB23" s="175"/>
      <c r="BC23" s="175"/>
      <c r="BD23" s="175"/>
      <c r="BE23" s="175"/>
    </row>
    <row r="24" spans="1:57" ht="15" customHeight="1">
      <c r="A24" s="4"/>
      <c r="B24" s="176" t="s">
        <v>31</v>
      </c>
      <c r="C24" s="177"/>
      <c r="D24" s="177"/>
      <c r="E24" s="177"/>
      <c r="F24" s="178"/>
      <c r="G24" s="179" t="s">
        <v>108</v>
      </c>
      <c r="H24" s="180"/>
      <c r="I24" s="180"/>
      <c r="J24" s="180"/>
      <c r="K24" s="181" t="s">
        <v>97</v>
      </c>
      <c r="L24" s="182"/>
      <c r="M24" s="182"/>
      <c r="N24" s="182"/>
      <c r="O24" s="183"/>
      <c r="P24" s="184"/>
      <c r="Q24" s="185"/>
      <c r="R24" s="185"/>
      <c r="S24" s="185"/>
      <c r="T24" s="185"/>
      <c r="U24" s="185"/>
      <c r="V24" s="185"/>
      <c r="W24" s="186"/>
      <c r="AC24" s="187">
        <v>1500</v>
      </c>
      <c r="AD24" s="188"/>
      <c r="AE24" s="188"/>
      <c r="AF24" s="189"/>
      <c r="AG24" s="190"/>
      <c r="AH24" s="191"/>
      <c r="AI24" s="191"/>
      <c r="AJ24" s="191"/>
      <c r="AK24" s="191"/>
      <c r="AL24" s="192"/>
      <c r="AN24" s="48">
        <f>C27</f>
        <v>45170</v>
      </c>
      <c r="AW24" s="175" t="s">
        <v>65</v>
      </c>
      <c r="AX24" s="175"/>
      <c r="AY24" s="175"/>
      <c r="AZ24" s="175"/>
      <c r="BA24" s="175"/>
      <c r="BB24" s="175"/>
      <c r="BC24" s="175"/>
      <c r="BD24" s="175"/>
      <c r="BE24" s="175"/>
    </row>
    <row r="25" spans="1:57" ht="15" customHeight="1">
      <c r="A25" s="1"/>
      <c r="B25" s="156" t="s">
        <v>49</v>
      </c>
      <c r="C25" s="156"/>
      <c r="D25" s="156"/>
      <c r="E25" s="156"/>
      <c r="F25" s="157" t="s">
        <v>98</v>
      </c>
      <c r="G25" s="157"/>
      <c r="H25" s="157"/>
      <c r="I25" s="157"/>
      <c r="J25" s="157"/>
      <c r="K25" s="157"/>
      <c r="L25" s="157"/>
      <c r="M25" s="157"/>
      <c r="N25" s="157"/>
      <c r="O25" s="157"/>
      <c r="P25" s="157"/>
      <c r="Q25" s="157"/>
      <c r="R25" s="35"/>
      <c r="S25" s="35"/>
      <c r="T25" s="35"/>
      <c r="U25" s="35"/>
      <c r="V25" s="35"/>
      <c r="W25" s="36"/>
      <c r="AN25" s="2" t="b">
        <f>IF(AO26=30,FALSE,TRUE)</f>
        <v>0</v>
      </c>
      <c r="AO25" s="2" t="b">
        <f>IF(AP26=30,FALSE,TRUE)</f>
        <v>0</v>
      </c>
      <c r="AW25" s="158" t="s">
        <v>61</v>
      </c>
      <c r="AX25" s="158"/>
      <c r="AY25" s="158"/>
      <c r="AZ25" s="158"/>
      <c r="BA25" s="158"/>
      <c r="BB25" s="158"/>
      <c r="BC25" s="158"/>
      <c r="BD25" s="158"/>
      <c r="BE25" s="158"/>
    </row>
    <row r="26" spans="1:57" ht="15" customHeight="1">
      <c r="A26" s="1"/>
      <c r="B26" s="23" t="s">
        <v>5</v>
      </c>
      <c r="C26" s="159" t="s">
        <v>17</v>
      </c>
      <c r="D26" s="160"/>
      <c r="E26" s="160"/>
      <c r="F26" s="159" t="s">
        <v>18</v>
      </c>
      <c r="G26" s="160"/>
      <c r="H26" s="160"/>
      <c r="I26" s="160"/>
      <c r="J26" s="161"/>
      <c r="K26" s="159" t="s">
        <v>82</v>
      </c>
      <c r="L26" s="160"/>
      <c r="M26" s="160"/>
      <c r="N26" s="160"/>
      <c r="O26" s="160"/>
      <c r="P26" s="160"/>
      <c r="Q26" s="160"/>
      <c r="R26" s="160"/>
      <c r="S26" s="160"/>
      <c r="T26" s="160"/>
      <c r="U26" s="160"/>
      <c r="V26" s="160"/>
      <c r="W26" s="161"/>
      <c r="X26" s="159" t="s">
        <v>2</v>
      </c>
      <c r="Y26" s="160"/>
      <c r="Z26" s="161"/>
      <c r="AA26" s="159" t="s">
        <v>3</v>
      </c>
      <c r="AB26" s="161"/>
      <c r="AC26" s="159" t="s">
        <v>4</v>
      </c>
      <c r="AD26" s="160"/>
      <c r="AE26" s="160"/>
      <c r="AF26" s="161"/>
      <c r="AG26" s="159" t="s">
        <v>6</v>
      </c>
      <c r="AH26" s="161"/>
      <c r="AI26" s="159" t="s">
        <v>19</v>
      </c>
      <c r="AJ26" s="160"/>
      <c r="AK26" s="160"/>
      <c r="AL26" s="161"/>
      <c r="AO26" s="2">
        <f>SUM(AO27:AO56)</f>
        <v>30</v>
      </c>
      <c r="AP26" s="2">
        <f>SUM(AP27:AP56)</f>
        <v>30</v>
      </c>
      <c r="AQ26" s="2">
        <f>COUNTIF(AQ27,TRUE)</f>
        <v>1</v>
      </c>
      <c r="AR26" s="50" t="s">
        <v>94</v>
      </c>
      <c r="AS26" s="50" t="s">
        <v>104</v>
      </c>
      <c r="AT26" s="50" t="s">
        <v>93</v>
      </c>
      <c r="AU26" s="50" t="s">
        <v>102</v>
      </c>
      <c r="AW26" s="158" t="s">
        <v>62</v>
      </c>
      <c r="AX26" s="158"/>
      <c r="AY26" s="158"/>
      <c r="AZ26" s="158"/>
      <c r="BA26" s="158"/>
      <c r="BB26" s="158"/>
      <c r="BC26" s="158"/>
      <c r="BD26" s="158"/>
      <c r="BE26" s="158"/>
    </row>
    <row r="27" spans="1:57" ht="15" customHeight="1">
      <c r="A27" s="1"/>
      <c r="B27" s="9">
        <v>1</v>
      </c>
      <c r="C27" s="109">
        <v>45170</v>
      </c>
      <c r="D27" s="110"/>
      <c r="E27" s="110"/>
      <c r="F27" s="136" t="s">
        <v>112</v>
      </c>
      <c r="G27" s="137"/>
      <c r="H27" s="137"/>
      <c r="I27" s="137"/>
      <c r="J27" s="138"/>
      <c r="K27" s="139"/>
      <c r="L27" s="140"/>
      <c r="M27" s="140"/>
      <c r="N27" s="140"/>
      <c r="O27" s="140"/>
      <c r="P27" s="140"/>
      <c r="Q27" s="140"/>
      <c r="R27" s="140"/>
      <c r="S27" s="140"/>
      <c r="T27" s="140"/>
      <c r="U27" s="140"/>
      <c r="V27" s="140"/>
      <c r="W27" s="141"/>
      <c r="X27" s="142">
        <v>1</v>
      </c>
      <c r="Y27" s="143"/>
      <c r="Z27" s="144"/>
      <c r="AA27" s="145" t="s">
        <v>56</v>
      </c>
      <c r="AB27" s="146"/>
      <c r="AC27" s="147">
        <v>1685420</v>
      </c>
      <c r="AD27" s="148"/>
      <c r="AE27" s="148"/>
      <c r="AF27" s="149"/>
      <c r="AG27" s="150">
        <v>10</v>
      </c>
      <c r="AH27" s="151"/>
      <c r="AI27" s="152">
        <f t="shared" ref="AI27:AI56" si="0">IF(AND(C27="",F27="",X27="",AC27=""),"",IF(OR(C27="",F27="",X27="",AC27=""),"入力不足あり",ROUND(AR27*AT27,0)))</f>
        <v>1685420</v>
      </c>
      <c r="AJ27" s="153"/>
      <c r="AK27" s="153"/>
      <c r="AL27" s="154"/>
      <c r="AN27" s="32">
        <f>IFERROR(1/COUNTIF($AG$27:$AH$56,AG27),0)</f>
        <v>1</v>
      </c>
      <c r="AO27" s="47">
        <f t="shared" ref="AO27:AO56" si="1">IF(X27=INT(X27),1,"ari")</f>
        <v>1</v>
      </c>
      <c r="AP27" s="2">
        <f>IF(AC27=INT(AC27),1,"ari")</f>
        <v>1</v>
      </c>
      <c r="AQ27" s="2" t="b">
        <f>ISNUMBER(C27)</f>
        <v>1</v>
      </c>
      <c r="AR27" s="55">
        <f t="shared" ref="AR27:AR56" si="2">ROUND(X27,1)</f>
        <v>1</v>
      </c>
      <c r="AS27" s="59">
        <f>IF(X27="","",ABS(VALUE(IF(AR27&gt;0,(AR27-ROUNDDOWN(AR27,0))*10,(AR27-ROUNDDOWN(AR27,0))*-10))))</f>
        <v>0</v>
      </c>
      <c r="AT27" s="51">
        <f t="shared" ref="AT27:AT56" si="3">ROUND(AC27,2)</f>
        <v>1685420</v>
      </c>
      <c r="AU27" s="59">
        <f>IF(AT27&gt;0,(AT27-ROUNDDOWN(AT27,0))*100,(AT27-ROUNDDOWN(AT27,0))*-100)</f>
        <v>0</v>
      </c>
      <c r="AW27" s="155" t="s">
        <v>66</v>
      </c>
      <c r="AX27" s="155"/>
      <c r="AY27" s="155"/>
      <c r="AZ27" s="155"/>
      <c r="BA27" s="155"/>
      <c r="BB27" s="155"/>
      <c r="BC27" s="155"/>
      <c r="BD27" s="155"/>
      <c r="BE27" s="155"/>
    </row>
    <row r="28" spans="1:57" ht="15" customHeight="1">
      <c r="A28" s="5"/>
      <c r="B28" s="40">
        <v>2</v>
      </c>
      <c r="C28" s="109"/>
      <c r="D28" s="110"/>
      <c r="E28" s="110"/>
      <c r="F28" s="111"/>
      <c r="G28" s="112"/>
      <c r="H28" s="112"/>
      <c r="I28" s="112"/>
      <c r="J28" s="113"/>
      <c r="K28" s="114"/>
      <c r="L28" s="115"/>
      <c r="M28" s="115"/>
      <c r="N28" s="115"/>
      <c r="O28" s="115"/>
      <c r="P28" s="115"/>
      <c r="Q28" s="115"/>
      <c r="R28" s="115"/>
      <c r="S28" s="115"/>
      <c r="T28" s="115"/>
      <c r="U28" s="115"/>
      <c r="V28" s="115"/>
      <c r="W28" s="116"/>
      <c r="X28" s="117"/>
      <c r="Y28" s="118"/>
      <c r="Z28" s="119"/>
      <c r="AA28" s="120"/>
      <c r="AB28" s="121"/>
      <c r="AC28" s="122"/>
      <c r="AD28" s="123"/>
      <c r="AE28" s="123"/>
      <c r="AF28" s="124"/>
      <c r="AG28" s="104"/>
      <c r="AH28" s="105"/>
      <c r="AI28" s="106" t="str">
        <f t="shared" si="0"/>
        <v/>
      </c>
      <c r="AJ28" s="107"/>
      <c r="AK28" s="107"/>
      <c r="AL28" s="108"/>
      <c r="AN28" s="32">
        <f t="shared" ref="AN28:AN56" si="4">IFERROR(1/COUNTIF($AG$27:$AH$56,AG28),0)</f>
        <v>0</v>
      </c>
      <c r="AO28" s="47">
        <f t="shared" si="1"/>
        <v>1</v>
      </c>
      <c r="AP28" s="2">
        <f t="shared" ref="AP28:AP56" si="5">IF(AC28=INT(AC28),1,"ari")</f>
        <v>1</v>
      </c>
      <c r="AR28" s="56">
        <f t="shared" si="2"/>
        <v>0</v>
      </c>
      <c r="AS28" s="58" t="str">
        <f t="shared" ref="AS28:AS56" si="6">IF(X28="","",ABS(VALUE(IF(AR28&gt;0,(AR28-ROUNDDOWN(AR28,0))*10,(AR28-ROUNDDOWN(AR28,0))*-10))))</f>
        <v/>
      </c>
      <c r="AT28" s="52">
        <f t="shared" si="3"/>
        <v>0</v>
      </c>
      <c r="AU28" s="58">
        <f t="shared" ref="AU28:AU56" si="7">IF(AT28&gt;0,(AT28-ROUNDDOWN(AT28,0))*100,(AT28-ROUNDDOWN(AT28,0))*-100)</f>
        <v>0</v>
      </c>
    </row>
    <row r="29" spans="1:57" ht="15" customHeight="1">
      <c r="A29" s="5"/>
      <c r="B29" s="40">
        <v>3</v>
      </c>
      <c r="C29" s="109" t="s">
        <v>113</v>
      </c>
      <c r="D29" s="110"/>
      <c r="E29" s="110"/>
      <c r="F29" s="111" t="s">
        <v>114</v>
      </c>
      <c r="G29" s="112"/>
      <c r="H29" s="112"/>
      <c r="I29" s="112"/>
      <c r="J29" s="113"/>
      <c r="K29" s="114"/>
      <c r="L29" s="115"/>
      <c r="M29" s="115"/>
      <c r="N29" s="115"/>
      <c r="O29" s="115"/>
      <c r="P29" s="115"/>
      <c r="Q29" s="115"/>
      <c r="R29" s="115"/>
      <c r="S29" s="115"/>
      <c r="T29" s="115"/>
      <c r="U29" s="115"/>
      <c r="V29" s="115"/>
      <c r="W29" s="116"/>
      <c r="X29" s="117">
        <v>1</v>
      </c>
      <c r="Y29" s="118"/>
      <c r="Z29" s="119"/>
      <c r="AA29" s="120"/>
      <c r="AB29" s="121"/>
      <c r="AC29" s="122">
        <v>0</v>
      </c>
      <c r="AD29" s="123"/>
      <c r="AE29" s="123"/>
      <c r="AF29" s="124"/>
      <c r="AG29" s="104"/>
      <c r="AH29" s="105"/>
      <c r="AI29" s="106">
        <f t="shared" si="0"/>
        <v>0</v>
      </c>
      <c r="AJ29" s="107"/>
      <c r="AK29" s="107"/>
      <c r="AL29" s="108"/>
      <c r="AN29" s="32">
        <f t="shared" si="4"/>
        <v>0</v>
      </c>
      <c r="AO29" s="47">
        <f t="shared" si="1"/>
        <v>1</v>
      </c>
      <c r="AP29" s="2">
        <f t="shared" si="5"/>
        <v>1</v>
      </c>
      <c r="AR29" s="56">
        <f t="shared" si="2"/>
        <v>1</v>
      </c>
      <c r="AS29" s="58">
        <f t="shared" si="6"/>
        <v>0</v>
      </c>
      <c r="AT29" s="52">
        <f t="shared" si="3"/>
        <v>0</v>
      </c>
      <c r="AU29" s="58">
        <f t="shared" si="7"/>
        <v>0</v>
      </c>
      <c r="AW29" s="135" t="s">
        <v>47</v>
      </c>
      <c r="AX29" s="135"/>
      <c r="AY29" s="135"/>
      <c r="AZ29" s="29"/>
      <c r="BA29" s="29"/>
      <c r="BB29" s="29"/>
      <c r="BC29" s="29"/>
      <c r="BD29" s="29"/>
    </row>
    <row r="30" spans="1:57" ht="15" customHeight="1">
      <c r="A30" s="5"/>
      <c r="B30" s="40">
        <v>4</v>
      </c>
      <c r="C30" s="109" t="s">
        <v>121</v>
      </c>
      <c r="D30" s="110"/>
      <c r="E30" s="110"/>
      <c r="F30" s="111" t="s">
        <v>115</v>
      </c>
      <c r="G30" s="112"/>
      <c r="H30" s="112"/>
      <c r="I30" s="112"/>
      <c r="J30" s="113"/>
      <c r="K30" s="114"/>
      <c r="L30" s="115"/>
      <c r="M30" s="115"/>
      <c r="N30" s="115"/>
      <c r="O30" s="115"/>
      <c r="P30" s="115"/>
      <c r="Q30" s="115"/>
      <c r="R30" s="115"/>
      <c r="S30" s="115"/>
      <c r="T30" s="115"/>
      <c r="U30" s="115"/>
      <c r="V30" s="115"/>
      <c r="W30" s="116"/>
      <c r="X30" s="117">
        <v>1</v>
      </c>
      <c r="Y30" s="118"/>
      <c r="Z30" s="119"/>
      <c r="AA30" s="120"/>
      <c r="AB30" s="121"/>
      <c r="AC30" s="122">
        <v>0</v>
      </c>
      <c r="AD30" s="123"/>
      <c r="AE30" s="123"/>
      <c r="AF30" s="124"/>
      <c r="AG30" s="104"/>
      <c r="AH30" s="105"/>
      <c r="AI30" s="106">
        <f t="shared" si="0"/>
        <v>0</v>
      </c>
      <c r="AJ30" s="107"/>
      <c r="AK30" s="107"/>
      <c r="AL30" s="108"/>
      <c r="AN30" s="32">
        <f t="shared" si="4"/>
        <v>0</v>
      </c>
      <c r="AO30" s="47">
        <f t="shared" si="1"/>
        <v>1</v>
      </c>
      <c r="AP30" s="2">
        <f t="shared" si="5"/>
        <v>1</v>
      </c>
      <c r="AR30" s="56">
        <f t="shared" si="2"/>
        <v>1</v>
      </c>
      <c r="AS30" s="58">
        <f t="shared" si="6"/>
        <v>0</v>
      </c>
      <c r="AT30" s="52">
        <f t="shared" si="3"/>
        <v>0</v>
      </c>
      <c r="AU30" s="58">
        <f t="shared" si="7"/>
        <v>0</v>
      </c>
      <c r="AW30" s="129" t="s">
        <v>67</v>
      </c>
      <c r="AX30" s="129"/>
      <c r="AY30" s="129"/>
      <c r="AZ30" s="129"/>
      <c r="BA30" s="129"/>
      <c r="BB30" s="129"/>
      <c r="BC30" s="129"/>
      <c r="BD30" s="129"/>
    </row>
    <row r="31" spans="1:57" ht="15" customHeight="1">
      <c r="A31" s="5"/>
      <c r="B31" s="40">
        <v>5</v>
      </c>
      <c r="C31" s="109" t="s">
        <v>121</v>
      </c>
      <c r="D31" s="110"/>
      <c r="E31" s="110"/>
      <c r="F31" s="111" t="s">
        <v>116</v>
      </c>
      <c r="G31" s="112"/>
      <c r="H31" s="112"/>
      <c r="I31" s="112"/>
      <c r="J31" s="113"/>
      <c r="K31" s="114"/>
      <c r="L31" s="115"/>
      <c r="M31" s="115"/>
      <c r="N31" s="115"/>
      <c r="O31" s="115"/>
      <c r="P31" s="115"/>
      <c r="Q31" s="115"/>
      <c r="R31" s="115"/>
      <c r="S31" s="115"/>
      <c r="T31" s="115"/>
      <c r="U31" s="115"/>
      <c r="V31" s="115"/>
      <c r="W31" s="116"/>
      <c r="X31" s="117">
        <v>1</v>
      </c>
      <c r="Y31" s="118"/>
      <c r="Z31" s="119"/>
      <c r="AA31" s="120"/>
      <c r="AB31" s="121"/>
      <c r="AC31" s="122">
        <v>0</v>
      </c>
      <c r="AD31" s="123"/>
      <c r="AE31" s="123"/>
      <c r="AF31" s="124"/>
      <c r="AG31" s="104"/>
      <c r="AH31" s="105"/>
      <c r="AI31" s="106">
        <f t="shared" si="0"/>
        <v>0</v>
      </c>
      <c r="AJ31" s="107"/>
      <c r="AK31" s="107"/>
      <c r="AL31" s="108"/>
      <c r="AN31" s="32">
        <f t="shared" si="4"/>
        <v>0</v>
      </c>
      <c r="AO31" s="47">
        <f t="shared" si="1"/>
        <v>1</v>
      </c>
      <c r="AP31" s="2">
        <f t="shared" si="5"/>
        <v>1</v>
      </c>
      <c r="AR31" s="56">
        <f t="shared" si="2"/>
        <v>1</v>
      </c>
      <c r="AS31" s="58">
        <f t="shared" si="6"/>
        <v>0</v>
      </c>
      <c r="AT31" s="52">
        <f t="shared" si="3"/>
        <v>0</v>
      </c>
      <c r="AU31" s="58">
        <f t="shared" si="7"/>
        <v>0</v>
      </c>
      <c r="AW31" s="129" t="s">
        <v>68</v>
      </c>
      <c r="AX31" s="129"/>
      <c r="AY31" s="129"/>
      <c r="AZ31" s="129"/>
      <c r="BA31" s="129"/>
      <c r="BB31" s="129"/>
      <c r="BC31" s="129"/>
      <c r="BD31" s="129"/>
    </row>
    <row r="32" spans="1:57" ht="15" customHeight="1">
      <c r="A32" s="5"/>
      <c r="B32" s="40">
        <v>6</v>
      </c>
      <c r="C32" s="109" t="s">
        <v>121</v>
      </c>
      <c r="D32" s="110"/>
      <c r="E32" s="110"/>
      <c r="F32" s="111" t="s">
        <v>117</v>
      </c>
      <c r="G32" s="112"/>
      <c r="H32" s="112"/>
      <c r="I32" s="112"/>
      <c r="J32" s="113"/>
      <c r="K32" s="114"/>
      <c r="L32" s="115"/>
      <c r="M32" s="115"/>
      <c r="N32" s="115"/>
      <c r="O32" s="115"/>
      <c r="P32" s="115"/>
      <c r="Q32" s="115"/>
      <c r="R32" s="115"/>
      <c r="S32" s="115"/>
      <c r="T32" s="115"/>
      <c r="U32" s="115"/>
      <c r="V32" s="115"/>
      <c r="W32" s="116"/>
      <c r="X32" s="117">
        <v>1</v>
      </c>
      <c r="Y32" s="118"/>
      <c r="Z32" s="119"/>
      <c r="AA32" s="120"/>
      <c r="AB32" s="121"/>
      <c r="AC32" s="122">
        <v>0</v>
      </c>
      <c r="AD32" s="123"/>
      <c r="AE32" s="123"/>
      <c r="AF32" s="124"/>
      <c r="AG32" s="104"/>
      <c r="AH32" s="105"/>
      <c r="AI32" s="106">
        <f t="shared" si="0"/>
        <v>0</v>
      </c>
      <c r="AJ32" s="107"/>
      <c r="AK32" s="107"/>
      <c r="AL32" s="108"/>
      <c r="AN32" s="32">
        <f t="shared" si="4"/>
        <v>0</v>
      </c>
      <c r="AO32" s="47">
        <f t="shared" si="1"/>
        <v>1</v>
      </c>
      <c r="AP32" s="2">
        <f t="shared" si="5"/>
        <v>1</v>
      </c>
      <c r="AR32" s="56">
        <f t="shared" si="2"/>
        <v>1</v>
      </c>
      <c r="AS32" s="58">
        <f t="shared" si="6"/>
        <v>0</v>
      </c>
      <c r="AT32" s="52">
        <f t="shared" si="3"/>
        <v>0</v>
      </c>
      <c r="AU32" s="58">
        <f t="shared" si="7"/>
        <v>0</v>
      </c>
    </row>
    <row r="33" spans="1:57" ht="15" customHeight="1">
      <c r="A33" s="5"/>
      <c r="B33" s="40">
        <v>7</v>
      </c>
      <c r="C33" s="109" t="s">
        <v>121</v>
      </c>
      <c r="D33" s="110"/>
      <c r="E33" s="110"/>
      <c r="F33" s="111" t="s">
        <v>118</v>
      </c>
      <c r="G33" s="112"/>
      <c r="H33" s="112"/>
      <c r="I33" s="112"/>
      <c r="J33" s="113"/>
      <c r="K33" s="114"/>
      <c r="L33" s="115"/>
      <c r="M33" s="115"/>
      <c r="N33" s="115"/>
      <c r="O33" s="115"/>
      <c r="P33" s="115"/>
      <c r="Q33" s="115"/>
      <c r="R33" s="115"/>
      <c r="S33" s="115"/>
      <c r="T33" s="115"/>
      <c r="U33" s="115"/>
      <c r="V33" s="115"/>
      <c r="W33" s="116"/>
      <c r="X33" s="117">
        <v>1</v>
      </c>
      <c r="Y33" s="118"/>
      <c r="Z33" s="119"/>
      <c r="AA33" s="120"/>
      <c r="AB33" s="121"/>
      <c r="AC33" s="122">
        <v>0</v>
      </c>
      <c r="AD33" s="123"/>
      <c r="AE33" s="123"/>
      <c r="AF33" s="124"/>
      <c r="AG33" s="104"/>
      <c r="AH33" s="105"/>
      <c r="AI33" s="106">
        <f t="shared" si="0"/>
        <v>0</v>
      </c>
      <c r="AJ33" s="107"/>
      <c r="AK33" s="107"/>
      <c r="AL33" s="108"/>
      <c r="AN33" s="32">
        <f t="shared" si="4"/>
        <v>0</v>
      </c>
      <c r="AO33" s="47">
        <f t="shared" si="1"/>
        <v>1</v>
      </c>
      <c r="AP33" s="2">
        <f t="shared" si="5"/>
        <v>1</v>
      </c>
      <c r="AR33" s="56">
        <f t="shared" si="2"/>
        <v>1</v>
      </c>
      <c r="AS33" s="58">
        <f t="shared" si="6"/>
        <v>0</v>
      </c>
      <c r="AT33" s="52">
        <f t="shared" si="3"/>
        <v>0</v>
      </c>
      <c r="AU33" s="58">
        <f t="shared" si="7"/>
        <v>0</v>
      </c>
      <c r="AW33" s="134" t="s">
        <v>69</v>
      </c>
      <c r="AX33" s="134"/>
      <c r="AY33" s="134"/>
      <c r="AZ33" s="134"/>
      <c r="BA33" s="134"/>
    </row>
    <row r="34" spans="1:57" ht="15" customHeight="1">
      <c r="A34" s="5"/>
      <c r="B34" s="40">
        <v>8</v>
      </c>
      <c r="C34" s="109" t="s">
        <v>121</v>
      </c>
      <c r="D34" s="110"/>
      <c r="E34" s="110"/>
      <c r="F34" s="111" t="s">
        <v>119</v>
      </c>
      <c r="G34" s="112"/>
      <c r="H34" s="112"/>
      <c r="I34" s="112"/>
      <c r="J34" s="113"/>
      <c r="K34" s="114"/>
      <c r="L34" s="115"/>
      <c r="M34" s="115"/>
      <c r="N34" s="115"/>
      <c r="O34" s="115"/>
      <c r="P34" s="115"/>
      <c r="Q34" s="115"/>
      <c r="R34" s="115"/>
      <c r="S34" s="115"/>
      <c r="T34" s="115"/>
      <c r="U34" s="115"/>
      <c r="V34" s="115"/>
      <c r="W34" s="116"/>
      <c r="X34" s="117">
        <v>1</v>
      </c>
      <c r="Y34" s="118"/>
      <c r="Z34" s="119"/>
      <c r="AA34" s="120"/>
      <c r="AB34" s="121"/>
      <c r="AC34" s="122">
        <v>0</v>
      </c>
      <c r="AD34" s="123"/>
      <c r="AE34" s="123"/>
      <c r="AF34" s="124"/>
      <c r="AG34" s="104"/>
      <c r="AH34" s="105"/>
      <c r="AI34" s="106">
        <f t="shared" si="0"/>
        <v>0</v>
      </c>
      <c r="AJ34" s="107"/>
      <c r="AK34" s="107"/>
      <c r="AL34" s="108"/>
      <c r="AN34" s="32">
        <f t="shared" si="4"/>
        <v>0</v>
      </c>
      <c r="AO34" s="47">
        <f t="shared" si="1"/>
        <v>1</v>
      </c>
      <c r="AP34" s="2">
        <f t="shared" si="5"/>
        <v>1</v>
      </c>
      <c r="AR34" s="56">
        <f t="shared" si="2"/>
        <v>1</v>
      </c>
      <c r="AS34" s="58">
        <f t="shared" si="6"/>
        <v>0</v>
      </c>
      <c r="AT34" s="53">
        <f t="shared" si="3"/>
        <v>0</v>
      </c>
      <c r="AU34" s="58">
        <f t="shared" si="7"/>
        <v>0</v>
      </c>
      <c r="AW34" s="30" t="s">
        <v>50</v>
      </c>
      <c r="AX34" s="30" t="s">
        <v>18</v>
      </c>
      <c r="AY34" s="132" t="s">
        <v>83</v>
      </c>
      <c r="AZ34" s="133"/>
      <c r="BA34" s="30" t="s">
        <v>51</v>
      </c>
      <c r="BB34" s="30" t="s">
        <v>52</v>
      </c>
      <c r="BC34" s="30" t="s">
        <v>53</v>
      </c>
      <c r="BD34" s="30" t="s">
        <v>6</v>
      </c>
      <c r="BE34" s="49" t="s">
        <v>90</v>
      </c>
    </row>
    <row r="35" spans="1:57" ht="15" customHeight="1">
      <c r="A35" s="5"/>
      <c r="B35" s="40">
        <v>9</v>
      </c>
      <c r="C35" s="109" t="s">
        <v>121</v>
      </c>
      <c r="D35" s="110"/>
      <c r="E35" s="110"/>
      <c r="F35" s="111" t="s">
        <v>120</v>
      </c>
      <c r="G35" s="112"/>
      <c r="H35" s="112"/>
      <c r="I35" s="112"/>
      <c r="J35" s="113"/>
      <c r="K35" s="114"/>
      <c r="L35" s="115"/>
      <c r="M35" s="115"/>
      <c r="N35" s="115"/>
      <c r="O35" s="115"/>
      <c r="P35" s="115"/>
      <c r="Q35" s="115"/>
      <c r="R35" s="115"/>
      <c r="S35" s="115"/>
      <c r="T35" s="115"/>
      <c r="U35" s="115"/>
      <c r="V35" s="115"/>
      <c r="W35" s="116"/>
      <c r="X35" s="117">
        <v>1</v>
      </c>
      <c r="Y35" s="118"/>
      <c r="Z35" s="119"/>
      <c r="AA35" s="120"/>
      <c r="AB35" s="121"/>
      <c r="AC35" s="122">
        <v>0</v>
      </c>
      <c r="AD35" s="123"/>
      <c r="AE35" s="123"/>
      <c r="AF35" s="124"/>
      <c r="AG35" s="104"/>
      <c r="AH35" s="105"/>
      <c r="AI35" s="106">
        <f t="shared" ref="AI35" si="8">IF(AND(C35="",F35="",X35="",AC35=""),"",IF(OR(C35="",F35="",X35="",AC35=""),"入力不足あり",ROUND(AR35*AT35,0)))</f>
        <v>0</v>
      </c>
      <c r="AJ35" s="107"/>
      <c r="AK35" s="107"/>
      <c r="AL35" s="108"/>
      <c r="AN35" s="32">
        <f t="shared" si="4"/>
        <v>0</v>
      </c>
      <c r="AO35" s="47">
        <f t="shared" si="1"/>
        <v>1</v>
      </c>
      <c r="AP35" s="2">
        <f t="shared" si="5"/>
        <v>1</v>
      </c>
      <c r="AR35" s="56">
        <f t="shared" si="2"/>
        <v>1</v>
      </c>
      <c r="AS35" s="58">
        <f t="shared" si="6"/>
        <v>0</v>
      </c>
      <c r="AT35" s="53">
        <f t="shared" si="3"/>
        <v>0</v>
      </c>
      <c r="AU35" s="58">
        <f t="shared" si="7"/>
        <v>0</v>
      </c>
      <c r="AW35" s="25" t="s">
        <v>54</v>
      </c>
      <c r="AX35" s="25" t="s">
        <v>55</v>
      </c>
      <c r="AY35" s="130"/>
      <c r="AZ35" s="131"/>
      <c r="BA35" s="25">
        <v>1</v>
      </c>
      <c r="BB35" s="25" t="s">
        <v>56</v>
      </c>
      <c r="BC35" s="27">
        <v>1000000</v>
      </c>
      <c r="BD35" s="26">
        <v>0.1</v>
      </c>
      <c r="BE35" s="27">
        <v>1000000</v>
      </c>
    </row>
    <row r="36" spans="1:57" ht="15" customHeight="1">
      <c r="A36" s="5"/>
      <c r="B36" s="40">
        <v>10</v>
      </c>
      <c r="C36" s="109"/>
      <c r="D36" s="110"/>
      <c r="E36" s="110"/>
      <c r="F36" s="111"/>
      <c r="G36" s="112"/>
      <c r="H36" s="112"/>
      <c r="I36" s="112"/>
      <c r="J36" s="113"/>
      <c r="K36" s="125"/>
      <c r="L36" s="126"/>
      <c r="M36" s="126"/>
      <c r="N36" s="126"/>
      <c r="O36" s="126"/>
      <c r="P36" s="126"/>
      <c r="Q36" s="126"/>
      <c r="R36" s="126"/>
      <c r="S36" s="126"/>
      <c r="T36" s="126"/>
      <c r="U36" s="126"/>
      <c r="V36" s="126"/>
      <c r="W36" s="127"/>
      <c r="X36" s="117"/>
      <c r="Y36" s="118"/>
      <c r="Z36" s="119"/>
      <c r="AA36" s="120"/>
      <c r="AB36" s="121"/>
      <c r="AC36" s="122"/>
      <c r="AD36" s="123"/>
      <c r="AE36" s="123"/>
      <c r="AF36" s="124"/>
      <c r="AG36" s="104"/>
      <c r="AH36" s="105"/>
      <c r="AI36" s="106" t="str">
        <f t="shared" si="0"/>
        <v/>
      </c>
      <c r="AJ36" s="107"/>
      <c r="AK36" s="107"/>
      <c r="AL36" s="108"/>
      <c r="AN36" s="32">
        <f t="shared" si="4"/>
        <v>0</v>
      </c>
      <c r="AO36" s="47">
        <f t="shared" si="1"/>
        <v>1</v>
      </c>
      <c r="AP36" s="2">
        <f t="shared" si="5"/>
        <v>1</v>
      </c>
      <c r="AR36" s="56">
        <f t="shared" si="2"/>
        <v>0</v>
      </c>
      <c r="AS36" s="58" t="str">
        <f t="shared" si="6"/>
        <v/>
      </c>
      <c r="AT36" s="53">
        <f t="shared" si="3"/>
        <v>0</v>
      </c>
      <c r="AU36" s="58">
        <f t="shared" si="7"/>
        <v>0</v>
      </c>
      <c r="AW36" s="28" t="s">
        <v>57</v>
      </c>
    </row>
    <row r="37" spans="1:57" ht="15" customHeight="1">
      <c r="A37" s="5"/>
      <c r="B37" s="40">
        <v>11</v>
      </c>
      <c r="C37" s="109"/>
      <c r="D37" s="110"/>
      <c r="E37" s="110"/>
      <c r="F37" s="111"/>
      <c r="G37" s="112"/>
      <c r="H37" s="112"/>
      <c r="I37" s="112"/>
      <c r="J37" s="113"/>
      <c r="K37" s="125"/>
      <c r="L37" s="126"/>
      <c r="M37" s="126"/>
      <c r="N37" s="126"/>
      <c r="O37" s="126"/>
      <c r="P37" s="126"/>
      <c r="Q37" s="126"/>
      <c r="R37" s="126"/>
      <c r="S37" s="126"/>
      <c r="T37" s="126"/>
      <c r="U37" s="126"/>
      <c r="V37" s="126"/>
      <c r="W37" s="127"/>
      <c r="X37" s="117"/>
      <c r="Y37" s="118"/>
      <c r="Z37" s="119"/>
      <c r="AA37" s="120"/>
      <c r="AB37" s="121"/>
      <c r="AC37" s="122"/>
      <c r="AD37" s="123"/>
      <c r="AE37" s="123"/>
      <c r="AF37" s="124"/>
      <c r="AG37" s="104"/>
      <c r="AH37" s="105"/>
      <c r="AI37" s="106" t="str">
        <f t="shared" si="0"/>
        <v/>
      </c>
      <c r="AJ37" s="107"/>
      <c r="AK37" s="107"/>
      <c r="AL37" s="108"/>
      <c r="AN37" s="32">
        <f t="shared" si="4"/>
        <v>0</v>
      </c>
      <c r="AO37" s="47">
        <f t="shared" si="1"/>
        <v>1</v>
      </c>
      <c r="AP37" s="2">
        <f t="shared" si="5"/>
        <v>1</v>
      </c>
      <c r="AR37" s="56">
        <f t="shared" si="2"/>
        <v>0</v>
      </c>
      <c r="AS37" s="58" t="str">
        <f t="shared" si="6"/>
        <v/>
      </c>
      <c r="AT37" s="53">
        <f t="shared" si="3"/>
        <v>0</v>
      </c>
      <c r="AU37" s="58">
        <f t="shared" si="7"/>
        <v>0</v>
      </c>
      <c r="AW37" s="28" t="s">
        <v>58</v>
      </c>
    </row>
    <row r="38" spans="1:57" ht="15" customHeight="1">
      <c r="A38" s="5"/>
      <c r="B38" s="40">
        <v>12</v>
      </c>
      <c r="C38" s="109"/>
      <c r="D38" s="110"/>
      <c r="E38" s="110"/>
      <c r="F38" s="111"/>
      <c r="G38" s="112"/>
      <c r="H38" s="112"/>
      <c r="I38" s="112"/>
      <c r="J38" s="113"/>
      <c r="K38" s="114"/>
      <c r="L38" s="115"/>
      <c r="M38" s="115"/>
      <c r="N38" s="115"/>
      <c r="O38" s="115"/>
      <c r="P38" s="115"/>
      <c r="Q38" s="115"/>
      <c r="R38" s="115"/>
      <c r="S38" s="115"/>
      <c r="T38" s="115"/>
      <c r="U38" s="115"/>
      <c r="V38" s="115"/>
      <c r="W38" s="116"/>
      <c r="X38" s="117"/>
      <c r="Y38" s="118"/>
      <c r="Z38" s="119"/>
      <c r="AA38" s="120"/>
      <c r="AB38" s="121"/>
      <c r="AC38" s="122"/>
      <c r="AD38" s="123"/>
      <c r="AE38" s="123"/>
      <c r="AF38" s="124"/>
      <c r="AG38" s="104"/>
      <c r="AH38" s="105"/>
      <c r="AI38" s="106" t="str">
        <f t="shared" si="0"/>
        <v/>
      </c>
      <c r="AJ38" s="107"/>
      <c r="AK38" s="107"/>
      <c r="AL38" s="108"/>
      <c r="AN38" s="32">
        <f t="shared" si="4"/>
        <v>0</v>
      </c>
      <c r="AO38" s="47">
        <f t="shared" si="1"/>
        <v>1</v>
      </c>
      <c r="AP38" s="2">
        <f t="shared" si="5"/>
        <v>1</v>
      </c>
      <c r="AR38" s="56">
        <f t="shared" si="2"/>
        <v>0</v>
      </c>
      <c r="AS38" s="58" t="str">
        <f t="shared" si="6"/>
        <v/>
      </c>
      <c r="AT38" s="53">
        <f t="shared" si="3"/>
        <v>0</v>
      </c>
      <c r="AU38" s="58">
        <f t="shared" si="7"/>
        <v>0</v>
      </c>
      <c r="AW38" s="28" t="s">
        <v>59</v>
      </c>
    </row>
    <row r="39" spans="1:57" ht="15" customHeight="1">
      <c r="A39" s="5"/>
      <c r="B39" s="40">
        <v>13</v>
      </c>
      <c r="C39" s="109"/>
      <c r="D39" s="110"/>
      <c r="E39" s="110"/>
      <c r="F39" s="111"/>
      <c r="G39" s="112"/>
      <c r="H39" s="112"/>
      <c r="I39" s="112"/>
      <c r="J39" s="113"/>
      <c r="K39" s="114"/>
      <c r="L39" s="115"/>
      <c r="M39" s="115"/>
      <c r="N39" s="115"/>
      <c r="O39" s="115"/>
      <c r="P39" s="115"/>
      <c r="Q39" s="115"/>
      <c r="R39" s="115"/>
      <c r="S39" s="115"/>
      <c r="T39" s="115"/>
      <c r="U39" s="115"/>
      <c r="V39" s="115"/>
      <c r="W39" s="116"/>
      <c r="X39" s="117"/>
      <c r="Y39" s="118"/>
      <c r="Z39" s="119"/>
      <c r="AA39" s="120"/>
      <c r="AB39" s="121"/>
      <c r="AC39" s="122"/>
      <c r="AD39" s="123"/>
      <c r="AE39" s="123"/>
      <c r="AF39" s="124"/>
      <c r="AG39" s="104"/>
      <c r="AH39" s="105"/>
      <c r="AI39" s="106" t="str">
        <f t="shared" si="0"/>
        <v/>
      </c>
      <c r="AJ39" s="107"/>
      <c r="AK39" s="107"/>
      <c r="AL39" s="108"/>
      <c r="AN39" s="32">
        <f t="shared" si="4"/>
        <v>0</v>
      </c>
      <c r="AO39" s="47">
        <f t="shared" si="1"/>
        <v>1</v>
      </c>
      <c r="AP39" s="2">
        <f t="shared" si="5"/>
        <v>1</v>
      </c>
      <c r="AR39" s="56">
        <f t="shared" si="2"/>
        <v>0</v>
      </c>
      <c r="AS39" s="58" t="str">
        <f t="shared" si="6"/>
        <v/>
      </c>
      <c r="AT39" s="53">
        <f t="shared" si="3"/>
        <v>0</v>
      </c>
      <c r="AU39" s="58">
        <f t="shared" si="7"/>
        <v>0</v>
      </c>
    </row>
    <row r="40" spans="1:57" ht="15" customHeight="1">
      <c r="A40" s="5"/>
      <c r="B40" s="40">
        <v>14</v>
      </c>
      <c r="C40" s="109"/>
      <c r="D40" s="110"/>
      <c r="E40" s="110"/>
      <c r="F40" s="111"/>
      <c r="G40" s="112"/>
      <c r="H40" s="112"/>
      <c r="I40" s="112"/>
      <c r="J40" s="113"/>
      <c r="K40" s="114"/>
      <c r="L40" s="115"/>
      <c r="M40" s="115"/>
      <c r="N40" s="115"/>
      <c r="O40" s="115"/>
      <c r="P40" s="115"/>
      <c r="Q40" s="115"/>
      <c r="R40" s="115"/>
      <c r="S40" s="115"/>
      <c r="T40" s="115"/>
      <c r="U40" s="115"/>
      <c r="V40" s="115"/>
      <c r="W40" s="116"/>
      <c r="X40" s="117"/>
      <c r="Y40" s="118"/>
      <c r="Z40" s="119"/>
      <c r="AA40" s="120"/>
      <c r="AB40" s="121"/>
      <c r="AC40" s="122"/>
      <c r="AD40" s="123"/>
      <c r="AE40" s="123"/>
      <c r="AF40" s="124"/>
      <c r="AG40" s="104"/>
      <c r="AH40" s="105"/>
      <c r="AI40" s="106" t="str">
        <f t="shared" si="0"/>
        <v/>
      </c>
      <c r="AJ40" s="107"/>
      <c r="AK40" s="107"/>
      <c r="AL40" s="108"/>
      <c r="AN40" s="32">
        <f t="shared" si="4"/>
        <v>0</v>
      </c>
      <c r="AO40" s="47">
        <f t="shared" si="1"/>
        <v>1</v>
      </c>
      <c r="AP40" s="2">
        <f t="shared" si="5"/>
        <v>1</v>
      </c>
      <c r="AR40" s="56">
        <f t="shared" si="2"/>
        <v>0</v>
      </c>
      <c r="AS40" s="58" t="str">
        <f t="shared" si="6"/>
        <v/>
      </c>
      <c r="AT40" s="53">
        <f t="shared" si="3"/>
        <v>0</v>
      </c>
      <c r="AU40" s="58">
        <f t="shared" si="7"/>
        <v>0</v>
      </c>
      <c r="AW40" s="129" t="s">
        <v>60</v>
      </c>
      <c r="AX40" s="129"/>
      <c r="AY40" s="129"/>
      <c r="AZ40" s="129"/>
      <c r="BA40" s="129"/>
      <c r="BB40" s="129"/>
      <c r="BC40" s="129"/>
      <c r="BD40" s="129"/>
      <c r="BE40" s="129"/>
    </row>
    <row r="41" spans="1:57" ht="15" customHeight="1">
      <c r="A41" s="5"/>
      <c r="B41" s="40">
        <v>15</v>
      </c>
      <c r="C41" s="109"/>
      <c r="D41" s="110"/>
      <c r="E41" s="110"/>
      <c r="F41" s="111"/>
      <c r="G41" s="112"/>
      <c r="H41" s="112"/>
      <c r="I41" s="112"/>
      <c r="J41" s="113"/>
      <c r="K41" s="114"/>
      <c r="L41" s="115"/>
      <c r="M41" s="115"/>
      <c r="N41" s="115"/>
      <c r="O41" s="115"/>
      <c r="P41" s="115"/>
      <c r="Q41" s="115"/>
      <c r="R41" s="115"/>
      <c r="S41" s="115"/>
      <c r="T41" s="115"/>
      <c r="U41" s="115"/>
      <c r="V41" s="115"/>
      <c r="W41" s="116"/>
      <c r="X41" s="117"/>
      <c r="Y41" s="118"/>
      <c r="Z41" s="119"/>
      <c r="AA41" s="120"/>
      <c r="AB41" s="121"/>
      <c r="AC41" s="122"/>
      <c r="AD41" s="123"/>
      <c r="AE41" s="123"/>
      <c r="AF41" s="124"/>
      <c r="AG41" s="104"/>
      <c r="AH41" s="105"/>
      <c r="AI41" s="106" t="str">
        <f t="shared" si="0"/>
        <v/>
      </c>
      <c r="AJ41" s="107"/>
      <c r="AK41" s="107"/>
      <c r="AL41" s="108"/>
      <c r="AN41" s="32">
        <f>IFERROR(1/COUNTIF($AG$27:$AH$56,AG41),0)</f>
        <v>0</v>
      </c>
      <c r="AO41" s="47">
        <f t="shared" si="1"/>
        <v>1</v>
      </c>
      <c r="AP41" s="2">
        <f t="shared" si="5"/>
        <v>1</v>
      </c>
      <c r="AR41" s="56">
        <f t="shared" si="2"/>
        <v>0</v>
      </c>
      <c r="AS41" s="58" t="str">
        <f t="shared" si="6"/>
        <v/>
      </c>
      <c r="AT41" s="53">
        <f t="shared" si="3"/>
        <v>0</v>
      </c>
      <c r="AU41" s="58">
        <f t="shared" si="7"/>
        <v>0</v>
      </c>
      <c r="AW41" s="128" t="s">
        <v>92</v>
      </c>
      <c r="AX41" s="128"/>
      <c r="AY41" s="128"/>
      <c r="AZ41" s="128"/>
      <c r="BA41" s="128"/>
      <c r="BB41" s="128"/>
      <c r="BC41" s="128"/>
      <c r="BD41" s="128"/>
      <c r="BE41" s="128"/>
    </row>
    <row r="42" spans="1:57" ht="15" customHeight="1">
      <c r="A42" s="5"/>
      <c r="B42" s="40">
        <v>16</v>
      </c>
      <c r="C42" s="109"/>
      <c r="D42" s="110"/>
      <c r="E42" s="110"/>
      <c r="F42" s="111"/>
      <c r="G42" s="112"/>
      <c r="H42" s="112"/>
      <c r="I42" s="112"/>
      <c r="J42" s="113"/>
      <c r="K42" s="114"/>
      <c r="L42" s="115"/>
      <c r="M42" s="115"/>
      <c r="N42" s="115"/>
      <c r="O42" s="115"/>
      <c r="P42" s="115"/>
      <c r="Q42" s="115"/>
      <c r="R42" s="115"/>
      <c r="S42" s="115"/>
      <c r="T42" s="115"/>
      <c r="U42" s="115"/>
      <c r="V42" s="115"/>
      <c r="W42" s="116"/>
      <c r="X42" s="117"/>
      <c r="Y42" s="118"/>
      <c r="Z42" s="119"/>
      <c r="AA42" s="120"/>
      <c r="AB42" s="121"/>
      <c r="AC42" s="122"/>
      <c r="AD42" s="123"/>
      <c r="AE42" s="123"/>
      <c r="AF42" s="124"/>
      <c r="AG42" s="104"/>
      <c r="AH42" s="105"/>
      <c r="AI42" s="106" t="str">
        <f t="shared" si="0"/>
        <v/>
      </c>
      <c r="AJ42" s="107"/>
      <c r="AK42" s="107"/>
      <c r="AL42" s="108"/>
      <c r="AN42" s="32">
        <f t="shared" si="4"/>
        <v>0</v>
      </c>
      <c r="AO42" s="47">
        <f t="shared" si="1"/>
        <v>1</v>
      </c>
      <c r="AP42" s="2">
        <f t="shared" si="5"/>
        <v>1</v>
      </c>
      <c r="AR42" s="56">
        <f t="shared" si="2"/>
        <v>0</v>
      </c>
      <c r="AS42" s="58" t="str">
        <f t="shared" si="6"/>
        <v/>
      </c>
      <c r="AT42" s="53">
        <f t="shared" si="3"/>
        <v>0</v>
      </c>
      <c r="AU42" s="58">
        <f t="shared" si="7"/>
        <v>0</v>
      </c>
      <c r="AW42" s="128" t="s">
        <v>96</v>
      </c>
      <c r="AX42" s="128"/>
      <c r="AY42" s="128"/>
      <c r="AZ42" s="128"/>
      <c r="BA42" s="128"/>
      <c r="BB42" s="128"/>
      <c r="BC42" s="128"/>
      <c r="BD42" s="128"/>
      <c r="BE42" s="128"/>
    </row>
    <row r="43" spans="1:57" ht="15" customHeight="1">
      <c r="A43" s="5"/>
      <c r="B43" s="40">
        <v>17</v>
      </c>
      <c r="C43" s="109"/>
      <c r="D43" s="110"/>
      <c r="E43" s="110"/>
      <c r="F43" s="111"/>
      <c r="G43" s="112"/>
      <c r="H43" s="112"/>
      <c r="I43" s="112"/>
      <c r="J43" s="113"/>
      <c r="K43" s="114"/>
      <c r="L43" s="115"/>
      <c r="M43" s="115"/>
      <c r="N43" s="115"/>
      <c r="O43" s="115"/>
      <c r="P43" s="115"/>
      <c r="Q43" s="115"/>
      <c r="R43" s="115"/>
      <c r="S43" s="115"/>
      <c r="T43" s="115"/>
      <c r="U43" s="115"/>
      <c r="V43" s="115"/>
      <c r="W43" s="116"/>
      <c r="X43" s="117"/>
      <c r="Y43" s="118"/>
      <c r="Z43" s="119"/>
      <c r="AA43" s="120"/>
      <c r="AB43" s="121"/>
      <c r="AC43" s="122"/>
      <c r="AD43" s="123"/>
      <c r="AE43" s="123"/>
      <c r="AF43" s="124"/>
      <c r="AG43" s="104"/>
      <c r="AH43" s="105"/>
      <c r="AI43" s="106" t="str">
        <f t="shared" si="0"/>
        <v/>
      </c>
      <c r="AJ43" s="107"/>
      <c r="AK43" s="107"/>
      <c r="AL43" s="108"/>
      <c r="AN43" s="32">
        <f t="shared" si="4"/>
        <v>0</v>
      </c>
      <c r="AO43" s="47">
        <f t="shared" si="1"/>
        <v>1</v>
      </c>
      <c r="AP43" s="2">
        <f t="shared" si="5"/>
        <v>1</v>
      </c>
      <c r="AR43" s="56">
        <f t="shared" si="2"/>
        <v>0</v>
      </c>
      <c r="AS43" s="58" t="str">
        <f t="shared" si="6"/>
        <v/>
      </c>
      <c r="AT43" s="53">
        <f t="shared" si="3"/>
        <v>0</v>
      </c>
      <c r="AU43" s="58">
        <f t="shared" si="7"/>
        <v>0</v>
      </c>
    </row>
    <row r="44" spans="1:57" ht="15" customHeight="1">
      <c r="A44" s="5"/>
      <c r="B44" s="40">
        <v>18</v>
      </c>
      <c r="C44" s="109"/>
      <c r="D44" s="110"/>
      <c r="E44" s="110"/>
      <c r="F44" s="111"/>
      <c r="G44" s="112"/>
      <c r="H44" s="112"/>
      <c r="I44" s="112"/>
      <c r="J44" s="113"/>
      <c r="K44" s="114"/>
      <c r="L44" s="115"/>
      <c r="M44" s="115"/>
      <c r="N44" s="115"/>
      <c r="O44" s="115"/>
      <c r="P44" s="115"/>
      <c r="Q44" s="115"/>
      <c r="R44" s="115"/>
      <c r="S44" s="115"/>
      <c r="T44" s="115"/>
      <c r="U44" s="115"/>
      <c r="V44" s="115"/>
      <c r="W44" s="116"/>
      <c r="X44" s="117"/>
      <c r="Y44" s="118"/>
      <c r="Z44" s="119"/>
      <c r="AA44" s="120"/>
      <c r="AB44" s="121"/>
      <c r="AC44" s="122"/>
      <c r="AD44" s="123"/>
      <c r="AE44" s="123"/>
      <c r="AF44" s="124"/>
      <c r="AG44" s="104"/>
      <c r="AH44" s="105"/>
      <c r="AI44" s="106" t="str">
        <f t="shared" si="0"/>
        <v/>
      </c>
      <c r="AJ44" s="107"/>
      <c r="AK44" s="107"/>
      <c r="AL44" s="108"/>
      <c r="AN44" s="32">
        <f t="shared" si="4"/>
        <v>0</v>
      </c>
      <c r="AO44" s="47">
        <f t="shared" si="1"/>
        <v>1</v>
      </c>
      <c r="AP44" s="2">
        <f t="shared" si="5"/>
        <v>1</v>
      </c>
      <c r="AR44" s="56">
        <f t="shared" si="2"/>
        <v>0</v>
      </c>
      <c r="AS44" s="58" t="str">
        <f t="shared" si="6"/>
        <v/>
      </c>
      <c r="AT44" s="53">
        <f t="shared" si="3"/>
        <v>0</v>
      </c>
      <c r="AU44" s="58">
        <f t="shared" si="7"/>
        <v>0</v>
      </c>
    </row>
    <row r="45" spans="1:57" ht="15" customHeight="1">
      <c r="A45" s="5"/>
      <c r="B45" s="40">
        <v>19</v>
      </c>
      <c r="C45" s="109"/>
      <c r="D45" s="110"/>
      <c r="E45" s="110"/>
      <c r="F45" s="111"/>
      <c r="G45" s="112"/>
      <c r="H45" s="112"/>
      <c r="I45" s="112"/>
      <c r="J45" s="113"/>
      <c r="K45" s="125"/>
      <c r="L45" s="126"/>
      <c r="M45" s="126"/>
      <c r="N45" s="126"/>
      <c r="O45" s="126"/>
      <c r="P45" s="126"/>
      <c r="Q45" s="126"/>
      <c r="R45" s="126"/>
      <c r="S45" s="126"/>
      <c r="T45" s="126"/>
      <c r="U45" s="126"/>
      <c r="V45" s="126"/>
      <c r="W45" s="127"/>
      <c r="X45" s="117"/>
      <c r="Y45" s="118"/>
      <c r="Z45" s="119"/>
      <c r="AA45" s="120"/>
      <c r="AB45" s="121"/>
      <c r="AC45" s="122"/>
      <c r="AD45" s="123"/>
      <c r="AE45" s="123"/>
      <c r="AF45" s="124"/>
      <c r="AG45" s="104"/>
      <c r="AH45" s="105"/>
      <c r="AI45" s="106" t="str">
        <f t="shared" si="0"/>
        <v/>
      </c>
      <c r="AJ45" s="107"/>
      <c r="AK45" s="107"/>
      <c r="AL45" s="108"/>
      <c r="AN45" s="32">
        <f t="shared" si="4"/>
        <v>0</v>
      </c>
      <c r="AO45" s="47">
        <f t="shared" si="1"/>
        <v>1</v>
      </c>
      <c r="AP45" s="2">
        <f t="shared" si="5"/>
        <v>1</v>
      </c>
      <c r="AR45" s="56">
        <f t="shared" si="2"/>
        <v>0</v>
      </c>
      <c r="AS45" s="58" t="str">
        <f t="shared" si="6"/>
        <v/>
      </c>
      <c r="AT45" s="53">
        <f t="shared" si="3"/>
        <v>0</v>
      </c>
      <c r="AU45" s="58">
        <f t="shared" si="7"/>
        <v>0</v>
      </c>
    </row>
    <row r="46" spans="1:57" ht="15" customHeight="1">
      <c r="A46" s="5"/>
      <c r="B46" s="40">
        <v>20</v>
      </c>
      <c r="C46" s="109"/>
      <c r="D46" s="110"/>
      <c r="E46" s="110"/>
      <c r="F46" s="111"/>
      <c r="G46" s="112"/>
      <c r="H46" s="112"/>
      <c r="I46" s="112"/>
      <c r="J46" s="113"/>
      <c r="K46" s="114"/>
      <c r="L46" s="115"/>
      <c r="M46" s="115"/>
      <c r="N46" s="115"/>
      <c r="O46" s="115"/>
      <c r="P46" s="115"/>
      <c r="Q46" s="115"/>
      <c r="R46" s="115"/>
      <c r="S46" s="115"/>
      <c r="T46" s="115"/>
      <c r="U46" s="115"/>
      <c r="V46" s="115"/>
      <c r="W46" s="116"/>
      <c r="X46" s="117"/>
      <c r="Y46" s="118"/>
      <c r="Z46" s="119"/>
      <c r="AA46" s="120"/>
      <c r="AB46" s="121"/>
      <c r="AC46" s="122"/>
      <c r="AD46" s="123"/>
      <c r="AE46" s="123"/>
      <c r="AF46" s="124"/>
      <c r="AG46" s="104"/>
      <c r="AH46" s="105"/>
      <c r="AI46" s="106" t="str">
        <f t="shared" si="0"/>
        <v/>
      </c>
      <c r="AJ46" s="107"/>
      <c r="AK46" s="107"/>
      <c r="AL46" s="108"/>
      <c r="AN46" s="32">
        <f t="shared" si="4"/>
        <v>0</v>
      </c>
      <c r="AO46" s="47">
        <f t="shared" si="1"/>
        <v>1</v>
      </c>
      <c r="AP46" s="2">
        <f t="shared" si="5"/>
        <v>1</v>
      </c>
      <c r="AR46" s="56">
        <f t="shared" si="2"/>
        <v>0</v>
      </c>
      <c r="AS46" s="58" t="str">
        <f t="shared" si="6"/>
        <v/>
      </c>
      <c r="AT46" s="53">
        <f t="shared" si="3"/>
        <v>0</v>
      </c>
      <c r="AU46" s="58">
        <f t="shared" si="7"/>
        <v>0</v>
      </c>
    </row>
    <row r="47" spans="1:57" ht="15" customHeight="1">
      <c r="A47" s="5"/>
      <c r="B47" s="40">
        <v>21</v>
      </c>
      <c r="C47" s="109"/>
      <c r="D47" s="110"/>
      <c r="E47" s="110"/>
      <c r="F47" s="111"/>
      <c r="G47" s="112"/>
      <c r="H47" s="112"/>
      <c r="I47" s="112"/>
      <c r="J47" s="113"/>
      <c r="K47" s="114"/>
      <c r="L47" s="115"/>
      <c r="M47" s="115"/>
      <c r="N47" s="115"/>
      <c r="O47" s="115"/>
      <c r="P47" s="115"/>
      <c r="Q47" s="115"/>
      <c r="R47" s="115"/>
      <c r="S47" s="115"/>
      <c r="T47" s="115"/>
      <c r="U47" s="115"/>
      <c r="V47" s="115"/>
      <c r="W47" s="116"/>
      <c r="X47" s="117"/>
      <c r="Y47" s="118"/>
      <c r="Z47" s="119"/>
      <c r="AA47" s="120"/>
      <c r="AB47" s="121"/>
      <c r="AC47" s="122"/>
      <c r="AD47" s="123"/>
      <c r="AE47" s="123"/>
      <c r="AF47" s="124"/>
      <c r="AG47" s="104"/>
      <c r="AH47" s="105"/>
      <c r="AI47" s="106" t="str">
        <f t="shared" si="0"/>
        <v/>
      </c>
      <c r="AJ47" s="107"/>
      <c r="AK47" s="107"/>
      <c r="AL47" s="108"/>
      <c r="AN47" s="32">
        <f t="shared" si="4"/>
        <v>0</v>
      </c>
      <c r="AO47" s="47">
        <f t="shared" si="1"/>
        <v>1</v>
      </c>
      <c r="AP47" s="2">
        <f t="shared" si="5"/>
        <v>1</v>
      </c>
      <c r="AR47" s="56">
        <f t="shared" si="2"/>
        <v>0</v>
      </c>
      <c r="AS47" s="58" t="str">
        <f t="shared" si="6"/>
        <v/>
      </c>
      <c r="AT47" s="53">
        <f t="shared" si="3"/>
        <v>0</v>
      </c>
      <c r="AU47" s="58">
        <f t="shared" si="7"/>
        <v>0</v>
      </c>
    </row>
    <row r="48" spans="1:57" ht="15" customHeight="1">
      <c r="A48" s="5"/>
      <c r="B48" s="40">
        <v>22</v>
      </c>
      <c r="C48" s="109"/>
      <c r="D48" s="110"/>
      <c r="E48" s="110"/>
      <c r="F48" s="111"/>
      <c r="G48" s="112"/>
      <c r="H48" s="112"/>
      <c r="I48" s="112"/>
      <c r="J48" s="113"/>
      <c r="K48" s="114"/>
      <c r="L48" s="115"/>
      <c r="M48" s="115"/>
      <c r="N48" s="115"/>
      <c r="O48" s="115"/>
      <c r="P48" s="115"/>
      <c r="Q48" s="115"/>
      <c r="R48" s="115"/>
      <c r="S48" s="115"/>
      <c r="T48" s="115"/>
      <c r="U48" s="115"/>
      <c r="V48" s="115"/>
      <c r="W48" s="116"/>
      <c r="X48" s="117"/>
      <c r="Y48" s="118"/>
      <c r="Z48" s="119"/>
      <c r="AA48" s="120"/>
      <c r="AB48" s="121"/>
      <c r="AC48" s="122"/>
      <c r="AD48" s="123"/>
      <c r="AE48" s="123"/>
      <c r="AF48" s="124"/>
      <c r="AG48" s="104"/>
      <c r="AH48" s="105"/>
      <c r="AI48" s="106" t="str">
        <f t="shared" si="0"/>
        <v/>
      </c>
      <c r="AJ48" s="107"/>
      <c r="AK48" s="107"/>
      <c r="AL48" s="108"/>
      <c r="AN48" s="32">
        <f t="shared" si="4"/>
        <v>0</v>
      </c>
      <c r="AO48" s="47">
        <f t="shared" si="1"/>
        <v>1</v>
      </c>
      <c r="AP48" s="2">
        <f t="shared" si="5"/>
        <v>1</v>
      </c>
      <c r="AR48" s="56">
        <f t="shared" si="2"/>
        <v>0</v>
      </c>
      <c r="AS48" s="58" t="str">
        <f t="shared" si="6"/>
        <v/>
      </c>
      <c r="AT48" s="53">
        <f t="shared" si="3"/>
        <v>0</v>
      </c>
      <c r="AU48" s="58">
        <f t="shared" si="7"/>
        <v>0</v>
      </c>
    </row>
    <row r="49" spans="1:47" ht="15" customHeight="1">
      <c r="A49" s="5"/>
      <c r="B49" s="40">
        <v>23</v>
      </c>
      <c r="C49" s="109"/>
      <c r="D49" s="110"/>
      <c r="E49" s="110"/>
      <c r="F49" s="111"/>
      <c r="G49" s="112"/>
      <c r="H49" s="112"/>
      <c r="I49" s="112"/>
      <c r="J49" s="113"/>
      <c r="K49" s="114"/>
      <c r="L49" s="115"/>
      <c r="M49" s="115"/>
      <c r="N49" s="115"/>
      <c r="O49" s="115"/>
      <c r="P49" s="115"/>
      <c r="Q49" s="115"/>
      <c r="R49" s="115"/>
      <c r="S49" s="115"/>
      <c r="T49" s="115"/>
      <c r="U49" s="115"/>
      <c r="V49" s="115"/>
      <c r="W49" s="116"/>
      <c r="X49" s="117"/>
      <c r="Y49" s="118"/>
      <c r="Z49" s="119"/>
      <c r="AA49" s="120"/>
      <c r="AB49" s="121"/>
      <c r="AC49" s="122"/>
      <c r="AD49" s="123"/>
      <c r="AE49" s="123"/>
      <c r="AF49" s="124"/>
      <c r="AG49" s="104"/>
      <c r="AH49" s="105"/>
      <c r="AI49" s="106" t="str">
        <f t="shared" si="0"/>
        <v/>
      </c>
      <c r="AJ49" s="107"/>
      <c r="AK49" s="107"/>
      <c r="AL49" s="108"/>
      <c r="AN49" s="32">
        <f t="shared" si="4"/>
        <v>0</v>
      </c>
      <c r="AO49" s="47">
        <f t="shared" si="1"/>
        <v>1</v>
      </c>
      <c r="AP49" s="2">
        <f t="shared" si="5"/>
        <v>1</v>
      </c>
      <c r="AR49" s="56">
        <f t="shared" si="2"/>
        <v>0</v>
      </c>
      <c r="AS49" s="58" t="str">
        <f t="shared" si="6"/>
        <v/>
      </c>
      <c r="AT49" s="53">
        <f t="shared" si="3"/>
        <v>0</v>
      </c>
      <c r="AU49" s="58">
        <f t="shared" si="7"/>
        <v>0</v>
      </c>
    </row>
    <row r="50" spans="1:47" ht="15" customHeight="1">
      <c r="A50" s="5"/>
      <c r="B50" s="40">
        <v>24</v>
      </c>
      <c r="C50" s="109"/>
      <c r="D50" s="110"/>
      <c r="E50" s="110"/>
      <c r="F50" s="111"/>
      <c r="G50" s="112"/>
      <c r="H50" s="112"/>
      <c r="I50" s="112"/>
      <c r="J50" s="113"/>
      <c r="K50" s="114"/>
      <c r="L50" s="115"/>
      <c r="M50" s="115"/>
      <c r="N50" s="115"/>
      <c r="O50" s="115"/>
      <c r="P50" s="115"/>
      <c r="Q50" s="115"/>
      <c r="R50" s="115"/>
      <c r="S50" s="115"/>
      <c r="T50" s="115"/>
      <c r="U50" s="115"/>
      <c r="V50" s="115"/>
      <c r="W50" s="116"/>
      <c r="X50" s="117"/>
      <c r="Y50" s="118"/>
      <c r="Z50" s="119"/>
      <c r="AA50" s="120"/>
      <c r="AB50" s="121"/>
      <c r="AC50" s="122"/>
      <c r="AD50" s="123"/>
      <c r="AE50" s="123"/>
      <c r="AF50" s="124"/>
      <c r="AG50" s="104"/>
      <c r="AH50" s="105"/>
      <c r="AI50" s="106" t="str">
        <f t="shared" si="0"/>
        <v/>
      </c>
      <c r="AJ50" s="107"/>
      <c r="AK50" s="107"/>
      <c r="AL50" s="108"/>
      <c r="AN50" s="32">
        <f t="shared" si="4"/>
        <v>0</v>
      </c>
      <c r="AO50" s="47">
        <f t="shared" si="1"/>
        <v>1</v>
      </c>
      <c r="AP50" s="2">
        <f t="shared" si="5"/>
        <v>1</v>
      </c>
      <c r="AR50" s="56">
        <f t="shared" si="2"/>
        <v>0</v>
      </c>
      <c r="AS50" s="58" t="str">
        <f t="shared" si="6"/>
        <v/>
      </c>
      <c r="AT50" s="53">
        <f t="shared" si="3"/>
        <v>0</v>
      </c>
      <c r="AU50" s="58">
        <f t="shared" si="7"/>
        <v>0</v>
      </c>
    </row>
    <row r="51" spans="1:47" ht="15" customHeight="1">
      <c r="A51" s="5"/>
      <c r="B51" s="40">
        <v>25</v>
      </c>
      <c r="C51" s="109"/>
      <c r="D51" s="110"/>
      <c r="E51" s="110"/>
      <c r="F51" s="111"/>
      <c r="G51" s="112"/>
      <c r="H51" s="112"/>
      <c r="I51" s="112"/>
      <c r="J51" s="113"/>
      <c r="K51" s="114"/>
      <c r="L51" s="115"/>
      <c r="M51" s="115"/>
      <c r="N51" s="115"/>
      <c r="O51" s="115"/>
      <c r="P51" s="115"/>
      <c r="Q51" s="115"/>
      <c r="R51" s="115"/>
      <c r="S51" s="115"/>
      <c r="T51" s="115"/>
      <c r="U51" s="115"/>
      <c r="V51" s="115"/>
      <c r="W51" s="116"/>
      <c r="X51" s="117"/>
      <c r="Y51" s="118"/>
      <c r="Z51" s="119"/>
      <c r="AA51" s="120"/>
      <c r="AB51" s="121"/>
      <c r="AC51" s="122"/>
      <c r="AD51" s="123"/>
      <c r="AE51" s="123"/>
      <c r="AF51" s="124"/>
      <c r="AG51" s="104"/>
      <c r="AH51" s="105"/>
      <c r="AI51" s="106" t="str">
        <f t="shared" si="0"/>
        <v/>
      </c>
      <c r="AJ51" s="107"/>
      <c r="AK51" s="107"/>
      <c r="AL51" s="108"/>
      <c r="AN51" s="32">
        <f t="shared" si="4"/>
        <v>0</v>
      </c>
      <c r="AO51" s="47">
        <f t="shared" si="1"/>
        <v>1</v>
      </c>
      <c r="AP51" s="2">
        <f t="shared" si="5"/>
        <v>1</v>
      </c>
      <c r="AR51" s="56">
        <f t="shared" si="2"/>
        <v>0</v>
      </c>
      <c r="AS51" s="58" t="str">
        <f t="shared" si="6"/>
        <v/>
      </c>
      <c r="AT51" s="53">
        <f t="shared" si="3"/>
        <v>0</v>
      </c>
      <c r="AU51" s="58">
        <f t="shared" si="7"/>
        <v>0</v>
      </c>
    </row>
    <row r="52" spans="1:47" ht="15" customHeight="1">
      <c r="A52" s="5"/>
      <c r="B52" s="40">
        <v>26</v>
      </c>
      <c r="C52" s="109"/>
      <c r="D52" s="110"/>
      <c r="E52" s="110"/>
      <c r="F52" s="111"/>
      <c r="G52" s="112"/>
      <c r="H52" s="112"/>
      <c r="I52" s="112"/>
      <c r="J52" s="113"/>
      <c r="K52" s="114"/>
      <c r="L52" s="115"/>
      <c r="M52" s="115"/>
      <c r="N52" s="115"/>
      <c r="O52" s="115"/>
      <c r="P52" s="115"/>
      <c r="Q52" s="115"/>
      <c r="R52" s="115"/>
      <c r="S52" s="115"/>
      <c r="T52" s="115"/>
      <c r="U52" s="115"/>
      <c r="V52" s="115"/>
      <c r="W52" s="116"/>
      <c r="X52" s="117"/>
      <c r="Y52" s="118"/>
      <c r="Z52" s="119"/>
      <c r="AA52" s="120"/>
      <c r="AB52" s="121"/>
      <c r="AC52" s="122"/>
      <c r="AD52" s="123"/>
      <c r="AE52" s="123"/>
      <c r="AF52" s="124"/>
      <c r="AG52" s="104"/>
      <c r="AH52" s="105"/>
      <c r="AI52" s="106" t="str">
        <f t="shared" si="0"/>
        <v/>
      </c>
      <c r="AJ52" s="107"/>
      <c r="AK52" s="107"/>
      <c r="AL52" s="108"/>
      <c r="AN52" s="32">
        <f t="shared" si="4"/>
        <v>0</v>
      </c>
      <c r="AO52" s="47">
        <f t="shared" si="1"/>
        <v>1</v>
      </c>
      <c r="AP52" s="2">
        <f t="shared" si="5"/>
        <v>1</v>
      </c>
      <c r="AR52" s="56">
        <f t="shared" si="2"/>
        <v>0</v>
      </c>
      <c r="AS52" s="58" t="str">
        <f t="shared" si="6"/>
        <v/>
      </c>
      <c r="AT52" s="53">
        <f t="shared" si="3"/>
        <v>0</v>
      </c>
      <c r="AU52" s="58">
        <f t="shared" si="7"/>
        <v>0</v>
      </c>
    </row>
    <row r="53" spans="1:47" ht="15" customHeight="1">
      <c r="A53" s="5"/>
      <c r="B53" s="40">
        <v>27</v>
      </c>
      <c r="C53" s="109"/>
      <c r="D53" s="110"/>
      <c r="E53" s="110"/>
      <c r="F53" s="111"/>
      <c r="G53" s="112"/>
      <c r="H53" s="112"/>
      <c r="I53" s="112"/>
      <c r="J53" s="113"/>
      <c r="K53" s="114"/>
      <c r="L53" s="115"/>
      <c r="M53" s="115"/>
      <c r="N53" s="115"/>
      <c r="O53" s="115"/>
      <c r="P53" s="115"/>
      <c r="Q53" s="115"/>
      <c r="R53" s="115"/>
      <c r="S53" s="115"/>
      <c r="T53" s="115"/>
      <c r="U53" s="115"/>
      <c r="V53" s="115"/>
      <c r="W53" s="116"/>
      <c r="X53" s="117"/>
      <c r="Y53" s="118"/>
      <c r="Z53" s="119"/>
      <c r="AA53" s="120"/>
      <c r="AB53" s="121"/>
      <c r="AC53" s="122"/>
      <c r="AD53" s="123"/>
      <c r="AE53" s="123"/>
      <c r="AF53" s="124"/>
      <c r="AG53" s="104"/>
      <c r="AH53" s="105"/>
      <c r="AI53" s="106" t="str">
        <f t="shared" si="0"/>
        <v/>
      </c>
      <c r="AJ53" s="107"/>
      <c r="AK53" s="107"/>
      <c r="AL53" s="108"/>
      <c r="AN53" s="32">
        <f t="shared" si="4"/>
        <v>0</v>
      </c>
      <c r="AO53" s="47">
        <f t="shared" si="1"/>
        <v>1</v>
      </c>
      <c r="AP53" s="2">
        <f t="shared" si="5"/>
        <v>1</v>
      </c>
      <c r="AR53" s="56">
        <f t="shared" si="2"/>
        <v>0</v>
      </c>
      <c r="AS53" s="58" t="str">
        <f t="shared" si="6"/>
        <v/>
      </c>
      <c r="AT53" s="53">
        <f t="shared" si="3"/>
        <v>0</v>
      </c>
      <c r="AU53" s="58">
        <f t="shared" si="7"/>
        <v>0</v>
      </c>
    </row>
    <row r="54" spans="1:47" ht="15" customHeight="1">
      <c r="A54" s="5"/>
      <c r="B54" s="40">
        <v>28</v>
      </c>
      <c r="C54" s="109"/>
      <c r="D54" s="110"/>
      <c r="E54" s="110"/>
      <c r="F54" s="111"/>
      <c r="G54" s="112"/>
      <c r="H54" s="112"/>
      <c r="I54" s="112"/>
      <c r="J54" s="113"/>
      <c r="K54" s="114"/>
      <c r="L54" s="115"/>
      <c r="M54" s="115"/>
      <c r="N54" s="115"/>
      <c r="O54" s="115"/>
      <c r="P54" s="115"/>
      <c r="Q54" s="115"/>
      <c r="R54" s="115"/>
      <c r="S54" s="115"/>
      <c r="T54" s="115"/>
      <c r="U54" s="115"/>
      <c r="V54" s="115"/>
      <c r="W54" s="116"/>
      <c r="X54" s="117"/>
      <c r="Y54" s="118"/>
      <c r="Z54" s="119"/>
      <c r="AA54" s="120"/>
      <c r="AB54" s="121"/>
      <c r="AC54" s="122"/>
      <c r="AD54" s="123"/>
      <c r="AE54" s="123"/>
      <c r="AF54" s="124"/>
      <c r="AG54" s="104"/>
      <c r="AH54" s="105"/>
      <c r="AI54" s="106" t="str">
        <f t="shared" si="0"/>
        <v/>
      </c>
      <c r="AJ54" s="107"/>
      <c r="AK54" s="107"/>
      <c r="AL54" s="108"/>
      <c r="AN54" s="32">
        <f t="shared" si="4"/>
        <v>0</v>
      </c>
      <c r="AO54" s="47">
        <f t="shared" si="1"/>
        <v>1</v>
      </c>
      <c r="AP54" s="2">
        <f t="shared" si="5"/>
        <v>1</v>
      </c>
      <c r="AR54" s="56">
        <f t="shared" si="2"/>
        <v>0</v>
      </c>
      <c r="AS54" s="58" t="str">
        <f t="shared" si="6"/>
        <v/>
      </c>
      <c r="AT54" s="53">
        <f t="shared" si="3"/>
        <v>0</v>
      </c>
      <c r="AU54" s="58">
        <f t="shared" si="7"/>
        <v>0</v>
      </c>
    </row>
    <row r="55" spans="1:47" ht="15" customHeight="1">
      <c r="A55" s="5"/>
      <c r="B55" s="40">
        <v>29</v>
      </c>
      <c r="C55" s="109"/>
      <c r="D55" s="110"/>
      <c r="E55" s="110"/>
      <c r="F55" s="111"/>
      <c r="G55" s="112"/>
      <c r="H55" s="112"/>
      <c r="I55" s="112"/>
      <c r="J55" s="113"/>
      <c r="K55" s="114"/>
      <c r="L55" s="115"/>
      <c r="M55" s="115"/>
      <c r="N55" s="115"/>
      <c r="O55" s="115"/>
      <c r="P55" s="115"/>
      <c r="Q55" s="115"/>
      <c r="R55" s="115"/>
      <c r="S55" s="115"/>
      <c r="T55" s="115"/>
      <c r="U55" s="115"/>
      <c r="V55" s="115"/>
      <c r="W55" s="116"/>
      <c r="X55" s="117"/>
      <c r="Y55" s="118"/>
      <c r="Z55" s="119"/>
      <c r="AA55" s="120"/>
      <c r="AB55" s="121"/>
      <c r="AC55" s="122"/>
      <c r="AD55" s="123"/>
      <c r="AE55" s="123"/>
      <c r="AF55" s="124"/>
      <c r="AG55" s="104"/>
      <c r="AH55" s="105"/>
      <c r="AI55" s="106" t="str">
        <f t="shared" si="0"/>
        <v/>
      </c>
      <c r="AJ55" s="107"/>
      <c r="AK55" s="107"/>
      <c r="AL55" s="108"/>
      <c r="AN55" s="32">
        <f t="shared" si="4"/>
        <v>0</v>
      </c>
      <c r="AO55" s="47">
        <f t="shared" si="1"/>
        <v>1</v>
      </c>
      <c r="AP55" s="2">
        <f t="shared" si="5"/>
        <v>1</v>
      </c>
      <c r="AR55" s="56">
        <f t="shared" si="2"/>
        <v>0</v>
      </c>
      <c r="AS55" s="58" t="str">
        <f t="shared" si="6"/>
        <v/>
      </c>
      <c r="AT55" s="53">
        <f t="shared" si="3"/>
        <v>0</v>
      </c>
      <c r="AU55" s="58">
        <f t="shared" si="7"/>
        <v>0</v>
      </c>
    </row>
    <row r="56" spans="1:47" ht="15" customHeight="1" thickBot="1">
      <c r="A56" s="1"/>
      <c r="B56" s="41">
        <v>30</v>
      </c>
      <c r="C56" s="87"/>
      <c r="D56" s="88"/>
      <c r="E56" s="89"/>
      <c r="F56" s="90"/>
      <c r="G56" s="91"/>
      <c r="H56" s="91"/>
      <c r="I56" s="91"/>
      <c r="J56" s="92"/>
      <c r="K56" s="93"/>
      <c r="L56" s="94"/>
      <c r="M56" s="94"/>
      <c r="N56" s="94"/>
      <c r="O56" s="94"/>
      <c r="P56" s="94"/>
      <c r="Q56" s="94"/>
      <c r="R56" s="94"/>
      <c r="S56" s="94"/>
      <c r="T56" s="94"/>
      <c r="U56" s="94"/>
      <c r="V56" s="94"/>
      <c r="W56" s="95"/>
      <c r="X56" s="96"/>
      <c r="Y56" s="97"/>
      <c r="Z56" s="98"/>
      <c r="AA56" s="99"/>
      <c r="AB56" s="100"/>
      <c r="AC56" s="101"/>
      <c r="AD56" s="102"/>
      <c r="AE56" s="102"/>
      <c r="AF56" s="103"/>
      <c r="AG56" s="71"/>
      <c r="AH56" s="72"/>
      <c r="AI56" s="73" t="str">
        <f t="shared" si="0"/>
        <v/>
      </c>
      <c r="AJ56" s="74"/>
      <c r="AK56" s="74"/>
      <c r="AL56" s="75"/>
      <c r="AN56" s="32">
        <f t="shared" si="4"/>
        <v>0</v>
      </c>
      <c r="AO56" s="47">
        <f t="shared" si="1"/>
        <v>1</v>
      </c>
      <c r="AP56" s="2">
        <f t="shared" si="5"/>
        <v>1</v>
      </c>
      <c r="AQ56" s="2">
        <f>COUNTIF(AI27:AL56,"入力不足あり")</f>
        <v>0</v>
      </c>
      <c r="AR56" s="57">
        <f t="shared" si="2"/>
        <v>0</v>
      </c>
      <c r="AS56" s="60" t="str">
        <f t="shared" si="6"/>
        <v/>
      </c>
      <c r="AT56" s="54">
        <f t="shared" si="3"/>
        <v>0</v>
      </c>
      <c r="AU56" s="58">
        <f t="shared" si="7"/>
        <v>0</v>
      </c>
    </row>
    <row r="57" spans="1:47" ht="15" customHeight="1" thickTop="1">
      <c r="A57" s="1"/>
      <c r="B57" s="76" t="s">
        <v>84</v>
      </c>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8"/>
      <c r="AC57" s="79"/>
      <c r="AD57" s="80"/>
      <c r="AE57" s="80"/>
      <c r="AF57" s="81"/>
      <c r="AG57" s="82"/>
      <c r="AH57" s="83"/>
      <c r="AI57" s="84">
        <f>SUM(AI27:AL56)</f>
        <v>1685420</v>
      </c>
      <c r="AJ57" s="85"/>
      <c r="AK57" s="85"/>
      <c r="AL57" s="86"/>
      <c r="AN57" s="2">
        <f>COUNT(AG27:AG56)</f>
        <v>1</v>
      </c>
      <c r="AO57" s="2">
        <f>LARGE(AG27:AG56,AN57)</f>
        <v>10</v>
      </c>
      <c r="AP57" s="33">
        <f>SUM(AN27:AN56)</f>
        <v>1</v>
      </c>
    </row>
    <row r="58" spans="1:47" ht="12.95" customHeight="1"/>
    <row r="59" spans="1:47" ht="12.95" customHeight="1"/>
    <row r="60" spans="1:47" ht="12.95" customHeight="1"/>
    <row r="61" spans="1:47" ht="15" customHeight="1"/>
  </sheetData>
  <sheetProtection algorithmName="SHA-512" hashValue="+wta5H/Xz3bx8OSjDeC7UPfrwsrMsaIzTM7OStaAEbM1KkQbAmmCTCTY+Rg/xKjXNQk+lTJQ4bgI3+HBs5B5+Q==" saltValue="hGOKNava0dO9MDC+TCdThg==" spinCount="100000" sheet="1" selectLockedCells="1"/>
  <mergeCells count="339">
    <mergeCell ref="B2:T2"/>
    <mergeCell ref="AB2:AE2"/>
    <mergeCell ref="AF2:AL2"/>
    <mergeCell ref="AN2:AP2"/>
    <mergeCell ref="B4:T4"/>
    <mergeCell ref="B6:G6"/>
    <mergeCell ref="H6:M6"/>
    <mergeCell ref="N6:T6"/>
    <mergeCell ref="V6:X6"/>
    <mergeCell ref="Y6:AL6"/>
    <mergeCell ref="V9:Y9"/>
    <mergeCell ref="AW9:BE9"/>
    <mergeCell ref="B10:E10"/>
    <mergeCell ref="F10:J10"/>
    <mergeCell ref="K10:O10"/>
    <mergeCell ref="V10:AB10"/>
    <mergeCell ref="AC10:AL10"/>
    <mergeCell ref="AW10:BE10"/>
    <mergeCell ref="B7:G7"/>
    <mergeCell ref="H7:M7"/>
    <mergeCell ref="N7:T7"/>
    <mergeCell ref="V7:X7"/>
    <mergeCell ref="Y7:AL7"/>
    <mergeCell ref="AW7:AX7"/>
    <mergeCell ref="AG11:AL11"/>
    <mergeCell ref="AW11:BE11"/>
    <mergeCell ref="B12:E12"/>
    <mergeCell ref="F12:J12"/>
    <mergeCell ref="K12:O12"/>
    <mergeCell ref="V12:X13"/>
    <mergeCell ref="Y12:AL12"/>
    <mergeCell ref="AW12:BE12"/>
    <mergeCell ref="B13:E13"/>
    <mergeCell ref="F13:J13"/>
    <mergeCell ref="B11:E11"/>
    <mergeCell ref="F11:J11"/>
    <mergeCell ref="K11:O11"/>
    <mergeCell ref="V11:X11"/>
    <mergeCell ref="Y11:AC11"/>
    <mergeCell ref="AD11:AF11"/>
    <mergeCell ref="B20:F20"/>
    <mergeCell ref="G20:N20"/>
    <mergeCell ref="V20:Y20"/>
    <mergeCell ref="Z20:AL20"/>
    <mergeCell ref="AW20:BA20"/>
    <mergeCell ref="B22:F22"/>
    <mergeCell ref="G22:W22"/>
    <mergeCell ref="AW22:BE22"/>
    <mergeCell ref="K13:O13"/>
    <mergeCell ref="Y13:AL13"/>
    <mergeCell ref="AW13:BE13"/>
    <mergeCell ref="B14:E14"/>
    <mergeCell ref="F14:J14"/>
    <mergeCell ref="K14:O14"/>
    <mergeCell ref="V14:X15"/>
    <mergeCell ref="Y14:AJ15"/>
    <mergeCell ref="AK14:AL15"/>
    <mergeCell ref="B16:E16"/>
    <mergeCell ref="F16:J16"/>
    <mergeCell ref="K16:O16"/>
    <mergeCell ref="P16:T16"/>
    <mergeCell ref="B23:F23"/>
    <mergeCell ref="G23:W23"/>
    <mergeCell ref="AC23:AF23"/>
    <mergeCell ref="AG23:AL23"/>
    <mergeCell ref="AW23:BE23"/>
    <mergeCell ref="B24:F24"/>
    <mergeCell ref="G24:J24"/>
    <mergeCell ref="K24:O24"/>
    <mergeCell ref="P24:W24"/>
    <mergeCell ref="AC24:AF24"/>
    <mergeCell ref="AG24:AL24"/>
    <mergeCell ref="AW24:BE24"/>
    <mergeCell ref="B25:E25"/>
    <mergeCell ref="F25:Q25"/>
    <mergeCell ref="AW25:BE25"/>
    <mergeCell ref="C26:E26"/>
    <mergeCell ref="F26:J26"/>
    <mergeCell ref="K26:W26"/>
    <mergeCell ref="X26:Z26"/>
    <mergeCell ref="AA26:AB26"/>
    <mergeCell ref="AC26:AF26"/>
    <mergeCell ref="AG26:AH26"/>
    <mergeCell ref="AI26:AL26"/>
    <mergeCell ref="AW26:BE26"/>
    <mergeCell ref="C27:E27"/>
    <mergeCell ref="F27:J27"/>
    <mergeCell ref="K27:W27"/>
    <mergeCell ref="X27:Z27"/>
    <mergeCell ref="AA27:AB27"/>
    <mergeCell ref="AC27:AF27"/>
    <mergeCell ref="AG27:AH27"/>
    <mergeCell ref="AI27:AL27"/>
    <mergeCell ref="AW27:BE27"/>
    <mergeCell ref="C28:E28"/>
    <mergeCell ref="F28:J28"/>
    <mergeCell ref="K28:W28"/>
    <mergeCell ref="X28:Z28"/>
    <mergeCell ref="AA28:AB28"/>
    <mergeCell ref="AC28:AF28"/>
    <mergeCell ref="AG28:AH28"/>
    <mergeCell ref="AI28:AL28"/>
    <mergeCell ref="C29:E29"/>
    <mergeCell ref="F29:J29"/>
    <mergeCell ref="K29:W29"/>
    <mergeCell ref="X29:Z29"/>
    <mergeCell ref="AA29:AB29"/>
    <mergeCell ref="AC29:AF29"/>
    <mergeCell ref="AG29:AH29"/>
    <mergeCell ref="AI29:AL29"/>
    <mergeCell ref="AW29:AY29"/>
    <mergeCell ref="C30:E30"/>
    <mergeCell ref="F30:J30"/>
    <mergeCell ref="K30:W30"/>
    <mergeCell ref="X30:Z30"/>
    <mergeCell ref="AA30:AB30"/>
    <mergeCell ref="AC30:AF30"/>
    <mergeCell ref="AG30:AH30"/>
    <mergeCell ref="AI30:AL30"/>
    <mergeCell ref="AW30:BD30"/>
    <mergeCell ref="AG31:AH31"/>
    <mergeCell ref="AI31:AL31"/>
    <mergeCell ref="AW31:BD31"/>
    <mergeCell ref="C32:E32"/>
    <mergeCell ref="F32:J32"/>
    <mergeCell ref="K32:W32"/>
    <mergeCell ref="X32:Z32"/>
    <mergeCell ref="AA32:AB32"/>
    <mergeCell ref="AC32:AF32"/>
    <mergeCell ref="AG32:AH32"/>
    <mergeCell ref="C31:E31"/>
    <mergeCell ref="F31:J31"/>
    <mergeCell ref="K31:W31"/>
    <mergeCell ref="X31:Z31"/>
    <mergeCell ref="AA31:AB31"/>
    <mergeCell ref="AC31:AF31"/>
    <mergeCell ref="AI32:AL32"/>
    <mergeCell ref="C33:E33"/>
    <mergeCell ref="F33:J33"/>
    <mergeCell ref="K33:W33"/>
    <mergeCell ref="X33:Z33"/>
    <mergeCell ref="AA33:AB33"/>
    <mergeCell ref="AC33:AF33"/>
    <mergeCell ref="AG33:AH33"/>
    <mergeCell ref="AI33:AL33"/>
    <mergeCell ref="AW33:BA33"/>
    <mergeCell ref="C34:E34"/>
    <mergeCell ref="F34:J34"/>
    <mergeCell ref="K34:W34"/>
    <mergeCell ref="X34:Z34"/>
    <mergeCell ref="AA34:AB34"/>
    <mergeCell ref="AC34:AF34"/>
    <mergeCell ref="AG34:AH34"/>
    <mergeCell ref="AI34:AL34"/>
    <mergeCell ref="AY34:AZ34"/>
    <mergeCell ref="AG35:AH35"/>
    <mergeCell ref="AI35:AL35"/>
    <mergeCell ref="AY35:AZ35"/>
    <mergeCell ref="C36:E36"/>
    <mergeCell ref="F36:J36"/>
    <mergeCell ref="K36:W36"/>
    <mergeCell ref="X36:Z36"/>
    <mergeCell ref="AA36:AB36"/>
    <mergeCell ref="AC36:AF36"/>
    <mergeCell ref="AG36:AH36"/>
    <mergeCell ref="C35:E35"/>
    <mergeCell ref="F35:J35"/>
    <mergeCell ref="K35:W35"/>
    <mergeCell ref="X35:Z35"/>
    <mergeCell ref="AA35:AB35"/>
    <mergeCell ref="AC35:AF35"/>
    <mergeCell ref="AI36:AL36"/>
    <mergeCell ref="C37:E37"/>
    <mergeCell ref="F37:J37"/>
    <mergeCell ref="K37:W37"/>
    <mergeCell ref="X37:Z37"/>
    <mergeCell ref="AA37:AB37"/>
    <mergeCell ref="AC37:AF37"/>
    <mergeCell ref="AG37:AH37"/>
    <mergeCell ref="AI37:AL37"/>
    <mergeCell ref="AG38:AH38"/>
    <mergeCell ref="AI38:AL38"/>
    <mergeCell ref="C39:E39"/>
    <mergeCell ref="F39:J39"/>
    <mergeCell ref="K39:W39"/>
    <mergeCell ref="X39:Z39"/>
    <mergeCell ref="AA39:AB39"/>
    <mergeCell ref="AC39:AF39"/>
    <mergeCell ref="AG39:AH39"/>
    <mergeCell ref="AI39:AL39"/>
    <mergeCell ref="C38:E38"/>
    <mergeCell ref="F38:J38"/>
    <mergeCell ref="K38:W38"/>
    <mergeCell ref="X38:Z38"/>
    <mergeCell ref="AA38:AB38"/>
    <mergeCell ref="AC38:AF38"/>
    <mergeCell ref="AG40:AH40"/>
    <mergeCell ref="AI40:AL40"/>
    <mergeCell ref="AW40:BE40"/>
    <mergeCell ref="C41:E41"/>
    <mergeCell ref="F41:J41"/>
    <mergeCell ref="K41:W41"/>
    <mergeCell ref="X41:Z41"/>
    <mergeCell ref="AA41:AB41"/>
    <mergeCell ref="AC41:AF41"/>
    <mergeCell ref="AG41:AH41"/>
    <mergeCell ref="C40:E40"/>
    <mergeCell ref="F40:J40"/>
    <mergeCell ref="K40:W40"/>
    <mergeCell ref="X40:Z40"/>
    <mergeCell ref="AA40:AB40"/>
    <mergeCell ref="AC40:AF40"/>
    <mergeCell ref="AI41:AL41"/>
    <mergeCell ref="AW41:BE41"/>
    <mergeCell ref="C42:E42"/>
    <mergeCell ref="F42:J42"/>
    <mergeCell ref="K42:W42"/>
    <mergeCell ref="X42:Z42"/>
    <mergeCell ref="AA42:AB42"/>
    <mergeCell ref="AC42:AF42"/>
    <mergeCell ref="AG42:AH42"/>
    <mergeCell ref="AI42:AL42"/>
    <mergeCell ref="AW42:BE42"/>
    <mergeCell ref="C43:E43"/>
    <mergeCell ref="F43:J43"/>
    <mergeCell ref="K43:W43"/>
    <mergeCell ref="X43:Z43"/>
    <mergeCell ref="AA43:AB43"/>
    <mergeCell ref="AC43:AF43"/>
    <mergeCell ref="AG43:AH43"/>
    <mergeCell ref="AI43:AL43"/>
    <mergeCell ref="AG44:AH44"/>
    <mergeCell ref="AI44:AL44"/>
    <mergeCell ref="C45:E45"/>
    <mergeCell ref="F45:J45"/>
    <mergeCell ref="K45:W45"/>
    <mergeCell ref="X45:Z45"/>
    <mergeCell ref="AA45:AB45"/>
    <mergeCell ref="AC45:AF45"/>
    <mergeCell ref="AG45:AH45"/>
    <mergeCell ref="AI45:AL45"/>
    <mergeCell ref="C44:E44"/>
    <mergeCell ref="F44:J44"/>
    <mergeCell ref="K44:W44"/>
    <mergeCell ref="X44:Z44"/>
    <mergeCell ref="AA44:AB44"/>
    <mergeCell ref="AC44:AF44"/>
    <mergeCell ref="AG46:AH46"/>
    <mergeCell ref="AI46:AL46"/>
    <mergeCell ref="C47:E47"/>
    <mergeCell ref="F47:J47"/>
    <mergeCell ref="K47:W47"/>
    <mergeCell ref="X47:Z47"/>
    <mergeCell ref="AA47:AB47"/>
    <mergeCell ref="AC47:AF47"/>
    <mergeCell ref="AG47:AH47"/>
    <mergeCell ref="AI47:AL47"/>
    <mergeCell ref="C46:E46"/>
    <mergeCell ref="F46:J46"/>
    <mergeCell ref="K46:W46"/>
    <mergeCell ref="X46:Z46"/>
    <mergeCell ref="AA46:AB46"/>
    <mergeCell ref="AC46:AF46"/>
    <mergeCell ref="AG48:AH48"/>
    <mergeCell ref="AI48:AL48"/>
    <mergeCell ref="C49:E49"/>
    <mergeCell ref="F49:J49"/>
    <mergeCell ref="K49:W49"/>
    <mergeCell ref="X49:Z49"/>
    <mergeCell ref="AA49:AB49"/>
    <mergeCell ref="AC49:AF49"/>
    <mergeCell ref="AG49:AH49"/>
    <mergeCell ref="AI49:AL49"/>
    <mergeCell ref="C48:E48"/>
    <mergeCell ref="F48:J48"/>
    <mergeCell ref="K48:W48"/>
    <mergeCell ref="X48:Z48"/>
    <mergeCell ref="AA48:AB48"/>
    <mergeCell ref="AC48:AF48"/>
    <mergeCell ref="AG50:AH50"/>
    <mergeCell ref="AI50:AL50"/>
    <mergeCell ref="C51:E51"/>
    <mergeCell ref="F51:J51"/>
    <mergeCell ref="K51:W51"/>
    <mergeCell ref="X51:Z51"/>
    <mergeCell ref="AA51:AB51"/>
    <mergeCell ref="AC51:AF51"/>
    <mergeCell ref="AG51:AH51"/>
    <mergeCell ref="AI51:AL51"/>
    <mergeCell ref="C50:E50"/>
    <mergeCell ref="F50:J50"/>
    <mergeCell ref="K50:W50"/>
    <mergeCell ref="X50:Z50"/>
    <mergeCell ref="AA50:AB50"/>
    <mergeCell ref="AC50:AF50"/>
    <mergeCell ref="AG52:AH52"/>
    <mergeCell ref="AI52:AL52"/>
    <mergeCell ref="C53:E53"/>
    <mergeCell ref="F53:J53"/>
    <mergeCell ref="K53:W53"/>
    <mergeCell ref="X53:Z53"/>
    <mergeCell ref="AA53:AB53"/>
    <mergeCell ref="AC53:AF53"/>
    <mergeCell ref="AG53:AH53"/>
    <mergeCell ref="AI53:AL53"/>
    <mergeCell ref="C52:E52"/>
    <mergeCell ref="F52:J52"/>
    <mergeCell ref="K52:W52"/>
    <mergeCell ref="X52:Z52"/>
    <mergeCell ref="AA52:AB52"/>
    <mergeCell ref="AC52:AF52"/>
    <mergeCell ref="AG54:AH54"/>
    <mergeCell ref="AI54:AL54"/>
    <mergeCell ref="C55:E55"/>
    <mergeCell ref="F55:J55"/>
    <mergeCell ref="K55:W55"/>
    <mergeCell ref="X55:Z55"/>
    <mergeCell ref="AA55:AB55"/>
    <mergeCell ref="AC55:AF55"/>
    <mergeCell ref="AG55:AH55"/>
    <mergeCell ref="AI55:AL55"/>
    <mergeCell ref="C54:E54"/>
    <mergeCell ref="F54:J54"/>
    <mergeCell ref="K54:W54"/>
    <mergeCell ref="X54:Z54"/>
    <mergeCell ref="AA54:AB54"/>
    <mergeCell ref="AC54:AF54"/>
    <mergeCell ref="AG56:AH56"/>
    <mergeCell ref="AI56:AL56"/>
    <mergeCell ref="B57:AB57"/>
    <mergeCell ref="AC57:AF57"/>
    <mergeCell ref="AG57:AH57"/>
    <mergeCell ref="AI57:AL57"/>
    <mergeCell ref="C56:E56"/>
    <mergeCell ref="F56:J56"/>
    <mergeCell ref="K56:W56"/>
    <mergeCell ref="X56:Z56"/>
    <mergeCell ref="AA56:AB56"/>
    <mergeCell ref="AC56:AF56"/>
  </mergeCells>
  <phoneticPr fontId="2"/>
  <conditionalFormatting sqref="X27:X56">
    <cfRule type="expression" dxfId="29" priority="2">
      <formula>$AN$25=TRUE</formula>
    </cfRule>
  </conditionalFormatting>
  <conditionalFormatting sqref="AC27:AF56">
    <cfRule type="expression" dxfId="28" priority="1">
      <formula>$AO$25=TRUE</formula>
    </cfRule>
  </conditionalFormatting>
  <dataValidations count="7">
    <dataValidation type="whole" allowBlank="1" showInputMessage="1" showErrorMessage="1" sqref="AT28:AT56" xr:uid="{E489D30B-2BB3-440B-8E51-8682E730F52C}">
      <formula1>-99999999</formula1>
      <formula2>99999999</formula2>
    </dataValidation>
    <dataValidation type="custom" operator="equal" allowBlank="1" showInputMessage="1" showErrorMessage="1" errorTitle="適格請求書登録番号" error="整数13桁で入力して下さい。" sqref="AC10:AL10" xr:uid="{AC6BE821-94A6-4F30-892F-99C80E16AAAD}">
      <formula1>AND(INT(AC10)=AC10,LEN(AC10)=13)</formula1>
    </dataValidation>
    <dataValidation imeMode="halfAlpha" allowBlank="1" showInputMessage="1" showErrorMessage="1" sqref="X27:Z56 AC27:AH56" xr:uid="{DECDCDCF-E7C2-4DAE-8BDC-D3543878DF4A}"/>
    <dataValidation type="textLength" imeMode="halfAlpha" allowBlank="1" showInputMessage="1" showErrorMessage="1" sqref="V7:X7" xr:uid="{D62D4278-8B0A-4423-ADC2-1CE54BBBDA31}">
      <formula1>3</formula1>
      <formula2>4</formula2>
    </dataValidation>
    <dataValidation imeMode="hiragana" allowBlank="1" showInputMessage="1" showErrorMessage="1" sqref="Y7:AL7 C27:W56 F16:J16 P16:T16" xr:uid="{1D590E3A-2FBD-4642-8ADD-E8CD747458E3}"/>
    <dataValidation type="textLength" imeMode="halfAlpha" operator="equal" allowBlank="1" showInputMessage="1" showErrorMessage="1" prompt="数字7文字_x000a_例_x000a_1230123_x000a_　　↓_x000a_〒123-0123" sqref="Y11:AC11" xr:uid="{6DF74AB4-9E05-477F-8745-CF20829A0566}">
      <formula1>7</formula1>
    </dataValidation>
    <dataValidation imeMode="halfAlpha" allowBlank="1" showInputMessage="1" showErrorMessage="1" prompt="－を入れて下さい。_x000a__x000a_03－3945－2312" sqref="AG11:AL11" xr:uid="{1C49CA32-6757-4855-8874-AF6B954D553D}"/>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74" r:id="rId3" name="Check Box 14">
              <controlPr locked="0" defaultSize="0" autoFill="0" autoLine="0" autoPict="0">
                <anchor moveWithCells="1">
                  <from>
                    <xdr:col>22</xdr:col>
                    <xdr:colOff>190500</xdr:colOff>
                    <xdr:row>22</xdr:row>
                    <xdr:rowOff>123825</xdr:rowOff>
                  </from>
                  <to>
                    <xdr:col>27</xdr:col>
                    <xdr:colOff>95250</xdr:colOff>
                    <xdr:row>25</xdr:row>
                    <xdr:rowOff>9525</xdr:rowOff>
                  </to>
                </anchor>
              </controlPr>
            </control>
          </mc:Choice>
        </mc:AlternateContent>
        <mc:AlternateContent xmlns:mc="http://schemas.openxmlformats.org/markup-compatibility/2006">
          <mc:Choice Requires="x14">
            <control shapeId="15375" r:id="rId4" name="Option Button 15">
              <controlPr locked="0" defaultSize="0" autoFill="0" autoLine="0" autoPict="0">
                <anchor moveWithCells="1">
                  <from>
                    <xdr:col>25</xdr:col>
                    <xdr:colOff>47625</xdr:colOff>
                    <xdr:row>18</xdr:row>
                    <xdr:rowOff>200025</xdr:rowOff>
                  </from>
                  <to>
                    <xdr:col>27</xdr:col>
                    <xdr:colOff>180975</xdr:colOff>
                    <xdr:row>20</xdr:row>
                    <xdr:rowOff>66675</xdr:rowOff>
                  </to>
                </anchor>
              </controlPr>
            </control>
          </mc:Choice>
        </mc:AlternateContent>
        <mc:AlternateContent xmlns:mc="http://schemas.openxmlformats.org/markup-compatibility/2006">
          <mc:Choice Requires="x14">
            <control shapeId="15376" r:id="rId5" name="Option Button 16">
              <controlPr locked="0" defaultSize="0" autoFill="0" autoLine="0" autoPict="0">
                <anchor moveWithCells="1">
                  <from>
                    <xdr:col>29</xdr:col>
                    <xdr:colOff>66675</xdr:colOff>
                    <xdr:row>18</xdr:row>
                    <xdr:rowOff>200025</xdr:rowOff>
                  </from>
                  <to>
                    <xdr:col>32</xdr:col>
                    <xdr:colOff>9525</xdr:colOff>
                    <xdr:row>20</xdr:row>
                    <xdr:rowOff>66675</xdr:rowOff>
                  </to>
                </anchor>
              </controlPr>
            </control>
          </mc:Choice>
        </mc:AlternateContent>
        <mc:AlternateContent xmlns:mc="http://schemas.openxmlformats.org/markup-compatibility/2006">
          <mc:Choice Requires="x14">
            <control shapeId="15377" r:id="rId6" name="Option Button 17">
              <controlPr locked="0" defaultSize="0" autoFill="0" autoLine="0" autoPict="0">
                <anchor moveWithCells="1">
                  <from>
                    <xdr:col>32</xdr:col>
                    <xdr:colOff>152400</xdr:colOff>
                    <xdr:row>18</xdr:row>
                    <xdr:rowOff>190500</xdr:rowOff>
                  </from>
                  <to>
                    <xdr:col>37</xdr:col>
                    <xdr:colOff>142875</xdr:colOff>
                    <xdr:row>20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下さい" xr:uid="{AB406BF7-D9FD-40BD-9A37-CBBA1F5D2F79}">
          <x14:formula1>
            <xm:f>Sheet9!$B$2:$B$4</xm:f>
          </x14:formula1>
          <xm:sqref>G20:N20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0F1C-6A82-465E-A69B-D22A00FB1C83}">
  <sheetPr codeName="Sheet1">
    <tabColor rgb="FFFF0000"/>
  </sheetPr>
  <dimension ref="A1:BF61"/>
  <sheetViews>
    <sheetView showZeros="0" tabSelected="1" zoomScaleNormal="100" workbookViewId="0">
      <selection activeCell="P16" sqref="P16:T16"/>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5" width="2.125" style="2" customWidth="1"/>
    <col min="26" max="26" width="1.625" style="2" customWidth="1"/>
    <col min="27" max="28" width="2.625" style="2" customWidth="1"/>
    <col min="29" max="29" width="1.625" style="2" customWidth="1"/>
    <col min="30" max="32" width="2.625" style="2" customWidth="1"/>
    <col min="33" max="34" width="2.375" style="2" customWidth="1"/>
    <col min="35" max="38" width="2.625" style="2" customWidth="1"/>
    <col min="39" max="39" width="2.5" style="2" customWidth="1"/>
    <col min="40" max="40" width="12.625" style="2" customWidth="1"/>
    <col min="41" max="41" width="7.125" style="2" hidden="1" customWidth="1"/>
    <col min="42" max="42" width="8" style="2" hidden="1" customWidth="1"/>
    <col min="43" max="43" width="7.125" style="2" hidden="1" customWidth="1"/>
    <col min="44" max="44" width="6.375" style="2" hidden="1" customWidth="1"/>
    <col min="45" max="45" width="10.5" style="2" hidden="1" customWidth="1"/>
    <col min="46" max="46" width="7.5" style="2" hidden="1" customWidth="1"/>
    <col min="47" max="47" width="10.5" style="2" hidden="1" customWidth="1"/>
    <col min="48" max="48" width="7.5" style="2" hidden="1" customWidth="1"/>
    <col min="49" max="49" width="3.375" style="2" hidden="1" customWidth="1"/>
    <col min="50" max="16384" width="9" style="2"/>
  </cols>
  <sheetData>
    <row r="1" spans="1:58" ht="6.75" customHeight="1" thickBot="1">
      <c r="A1" s="1"/>
      <c r="B1" s="1"/>
      <c r="C1" s="1"/>
      <c r="D1" s="1"/>
      <c r="E1" s="1"/>
      <c r="F1" s="1"/>
      <c r="G1" s="1"/>
      <c r="AF1" s="1"/>
      <c r="AG1" s="1"/>
      <c r="AH1" s="1"/>
      <c r="AI1" s="1"/>
      <c r="AJ1" s="1"/>
      <c r="AK1" s="1"/>
      <c r="AL1" s="1"/>
      <c r="AM1" s="1"/>
      <c r="AN1" s="1"/>
      <c r="AO1" s="1"/>
      <c r="AP1" s="1"/>
    </row>
    <row r="2" spans="1:58" ht="20.100000000000001" customHeight="1" thickBot="1">
      <c r="A2" s="1"/>
      <c r="B2" s="308" t="s">
        <v>72</v>
      </c>
      <c r="C2" s="309"/>
      <c r="D2" s="309"/>
      <c r="E2" s="309"/>
      <c r="F2" s="309"/>
      <c r="G2" s="309"/>
      <c r="H2" s="309"/>
      <c r="I2" s="309"/>
      <c r="J2" s="309"/>
      <c r="K2" s="309"/>
      <c r="L2" s="309"/>
      <c r="M2" s="309"/>
      <c r="N2" s="309"/>
      <c r="O2" s="309"/>
      <c r="P2" s="309"/>
      <c r="Q2" s="309"/>
      <c r="R2" s="309"/>
      <c r="S2" s="309"/>
      <c r="T2" s="310"/>
      <c r="AB2" s="311" t="s">
        <v>11</v>
      </c>
      <c r="AC2" s="311"/>
      <c r="AD2" s="311"/>
      <c r="AE2" s="311"/>
      <c r="AF2" s="312" t="str">
        <f ca="1">IF(AN2="",AO2,AN2)</f>
        <v>0001-19255</v>
      </c>
      <c r="AG2" s="312"/>
      <c r="AH2" s="312"/>
      <c r="AI2" s="312"/>
      <c r="AJ2" s="312"/>
      <c r="AK2" s="312"/>
      <c r="AL2" s="312"/>
      <c r="AM2" s="1"/>
      <c r="AN2" s="70"/>
      <c r="AO2" s="313" t="str">
        <f ca="1">RIGHT(TEXT(YEAR(G20),"0000"),2)&amp;TEXT(MONTH(G20),"00")&amp;"-"&amp;TEXT(INT(RAND()*100000),"00000")</f>
        <v>0001-19255</v>
      </c>
      <c r="AP2" s="313"/>
      <c r="AQ2" s="313"/>
      <c r="AR2" s="1"/>
      <c r="AS2" s="1"/>
      <c r="AT2" s="1"/>
      <c r="AU2" s="1"/>
      <c r="AV2" s="1"/>
      <c r="AX2" s="69" t="s">
        <v>126</v>
      </c>
    </row>
    <row r="3" spans="1:58" ht="9.9499999999999993" customHeight="1">
      <c r="A3" s="1"/>
      <c r="B3" s="1"/>
      <c r="C3" s="1"/>
      <c r="D3" s="1"/>
      <c r="E3" s="1"/>
      <c r="F3" s="1"/>
      <c r="G3" s="1"/>
      <c r="H3" s="1"/>
      <c r="I3" s="1"/>
      <c r="J3" s="1"/>
      <c r="K3" s="1"/>
      <c r="L3" s="1"/>
      <c r="M3" s="3"/>
      <c r="N3" s="3"/>
      <c r="O3" s="3"/>
      <c r="P3" s="3"/>
      <c r="Q3" s="3"/>
      <c r="R3" s="3"/>
      <c r="S3" s="3"/>
      <c r="T3" s="3"/>
      <c r="U3" s="3"/>
      <c r="V3" s="3"/>
      <c r="W3" s="3"/>
      <c r="X3" s="3"/>
      <c r="Y3" s="3"/>
      <c r="Z3" s="3"/>
      <c r="AA3" s="3"/>
      <c r="AB3" s="3"/>
      <c r="AC3" s="3"/>
      <c r="AD3" s="3"/>
      <c r="AE3" s="3"/>
      <c r="AF3" s="3"/>
      <c r="AG3" s="1"/>
      <c r="AH3" s="1"/>
      <c r="AI3" s="1"/>
      <c r="AJ3" s="1"/>
      <c r="AK3" s="1"/>
      <c r="AL3" s="1"/>
      <c r="AM3" s="1"/>
      <c r="AN3" s="1"/>
      <c r="AO3" s="1"/>
      <c r="AP3" s="1"/>
    </row>
    <row r="4" spans="1:58" ht="21.95" customHeight="1">
      <c r="A4" s="1"/>
      <c r="B4" s="314" t="s">
        <v>89</v>
      </c>
      <c r="C4" s="314"/>
      <c r="D4" s="314"/>
      <c r="E4" s="314"/>
      <c r="F4" s="314"/>
      <c r="G4" s="314"/>
      <c r="H4" s="314"/>
      <c r="I4" s="314"/>
      <c r="J4" s="314"/>
      <c r="K4" s="314"/>
      <c r="L4" s="314"/>
      <c r="M4" s="314"/>
      <c r="N4" s="314"/>
      <c r="O4" s="314"/>
      <c r="P4" s="314"/>
      <c r="Q4" s="314"/>
      <c r="R4" s="314"/>
      <c r="S4" s="314"/>
      <c r="T4" s="314"/>
      <c r="U4" s="3"/>
      <c r="V4" s="3"/>
      <c r="W4" s="3"/>
      <c r="X4" s="3"/>
      <c r="Y4" s="3"/>
      <c r="Z4" s="3"/>
      <c r="AA4" s="3"/>
      <c r="AB4" s="3"/>
      <c r="AC4" s="3"/>
      <c r="AD4" s="3"/>
      <c r="AE4" s="3"/>
      <c r="AF4" s="3"/>
      <c r="AG4" s="1"/>
      <c r="AH4" s="1"/>
      <c r="AI4" s="1"/>
      <c r="AJ4" s="1"/>
      <c r="AK4" s="1"/>
      <c r="AL4" s="1"/>
      <c r="AM4" s="1"/>
      <c r="AN4" s="1"/>
      <c r="AO4" s="1"/>
      <c r="AP4" s="1"/>
    </row>
    <row r="5" spans="1:58" ht="9.9499999999999993" customHeight="1">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3"/>
      <c r="AF5" s="3"/>
      <c r="AG5" s="1"/>
      <c r="AH5" s="1"/>
      <c r="AI5" s="1"/>
      <c r="AJ5" s="1"/>
      <c r="AK5" s="1"/>
      <c r="AL5" s="1"/>
      <c r="AM5" s="1"/>
      <c r="AN5" s="1"/>
      <c r="AO5" s="1"/>
      <c r="AP5" s="1"/>
    </row>
    <row r="6" spans="1:58" ht="15" customHeight="1">
      <c r="A6" s="1"/>
      <c r="B6" s="315" t="s">
        <v>16</v>
      </c>
      <c r="C6" s="316"/>
      <c r="D6" s="316"/>
      <c r="E6" s="316"/>
      <c r="F6" s="316"/>
      <c r="G6" s="317"/>
      <c r="H6" s="169" t="s">
        <v>9</v>
      </c>
      <c r="I6" s="170"/>
      <c r="J6" s="170"/>
      <c r="K6" s="170"/>
      <c r="L6" s="170"/>
      <c r="M6" s="171"/>
      <c r="N6" s="318" t="s">
        <v>10</v>
      </c>
      <c r="O6" s="318"/>
      <c r="P6" s="318"/>
      <c r="Q6" s="318"/>
      <c r="R6" s="318"/>
      <c r="S6" s="318"/>
      <c r="T6" s="318"/>
      <c r="V6" s="315" t="s">
        <v>7</v>
      </c>
      <c r="W6" s="316"/>
      <c r="X6" s="317"/>
      <c r="Y6" s="170" t="s">
        <v>1</v>
      </c>
      <c r="Z6" s="170"/>
      <c r="AA6" s="170"/>
      <c r="AB6" s="170"/>
      <c r="AC6" s="170"/>
      <c r="AD6" s="170"/>
      <c r="AE6" s="170"/>
      <c r="AF6" s="170"/>
      <c r="AG6" s="170"/>
      <c r="AH6" s="170"/>
      <c r="AI6" s="170"/>
      <c r="AJ6" s="170"/>
      <c r="AK6" s="170"/>
      <c r="AL6" s="171"/>
      <c r="AM6" s="1"/>
      <c r="AN6" s="1"/>
      <c r="AY6" s="24"/>
      <c r="AZ6" s="24"/>
      <c r="BA6" s="24"/>
      <c r="BB6" s="24"/>
      <c r="BC6" s="24"/>
    </row>
    <row r="7" spans="1:58" ht="20.100000000000001" customHeight="1">
      <c r="A7" s="1"/>
      <c r="B7" s="297">
        <f>F14</f>
        <v>0</v>
      </c>
      <c r="C7" s="298"/>
      <c r="D7" s="298"/>
      <c r="E7" s="298"/>
      <c r="F7" s="298"/>
      <c r="G7" s="299"/>
      <c r="H7" s="297">
        <f>K14</f>
        <v>0</v>
      </c>
      <c r="I7" s="298"/>
      <c r="J7" s="298"/>
      <c r="K7" s="298"/>
      <c r="L7" s="298"/>
      <c r="M7" s="299"/>
      <c r="N7" s="300">
        <f>IFERROR(B7+H7,"")</f>
        <v>0</v>
      </c>
      <c r="O7" s="301"/>
      <c r="P7" s="301"/>
      <c r="Q7" s="301"/>
      <c r="R7" s="301"/>
      <c r="S7" s="301"/>
      <c r="T7" s="302"/>
      <c r="V7" s="303"/>
      <c r="W7" s="304"/>
      <c r="X7" s="305"/>
      <c r="Y7" s="306"/>
      <c r="Z7" s="306"/>
      <c r="AA7" s="306"/>
      <c r="AB7" s="306"/>
      <c r="AC7" s="306"/>
      <c r="AD7" s="306"/>
      <c r="AE7" s="306"/>
      <c r="AF7" s="306"/>
      <c r="AG7" s="306"/>
      <c r="AH7" s="306"/>
      <c r="AI7" s="306"/>
      <c r="AJ7" s="306"/>
      <c r="AK7" s="306"/>
      <c r="AL7" s="307"/>
      <c r="AM7" s="1"/>
      <c r="AN7" s="1"/>
      <c r="AX7" s="202" t="s">
        <v>42</v>
      </c>
      <c r="AY7" s="202"/>
      <c r="AZ7" s="24"/>
      <c r="BA7" s="24"/>
      <c r="BB7" s="24"/>
      <c r="BC7" s="24"/>
    </row>
    <row r="8" spans="1:58" ht="9.9499999999999993" customHeight="1">
      <c r="A8" s="1"/>
      <c r="B8" s="1"/>
      <c r="C8" s="1"/>
      <c r="D8" s="1"/>
      <c r="E8" s="1"/>
      <c r="F8" s="1"/>
      <c r="G8" s="1"/>
      <c r="H8" s="1"/>
      <c r="I8" s="1"/>
      <c r="J8" s="1"/>
      <c r="K8" s="1"/>
      <c r="L8" s="1"/>
      <c r="M8" s="3"/>
      <c r="N8" s="3"/>
      <c r="O8" s="3"/>
      <c r="P8" s="3"/>
      <c r="Q8" s="3"/>
      <c r="R8" s="3"/>
      <c r="S8" s="3"/>
      <c r="T8" s="3"/>
      <c r="U8" s="3"/>
      <c r="AF8" s="3"/>
      <c r="AG8" s="1"/>
      <c r="AH8" s="1"/>
      <c r="AI8" s="1"/>
      <c r="AJ8" s="1"/>
      <c r="AK8" s="1"/>
      <c r="AL8" s="1"/>
      <c r="AM8" s="1"/>
      <c r="AN8" s="1"/>
      <c r="AY8" s="24"/>
      <c r="AZ8" s="24"/>
      <c r="BA8" s="24"/>
      <c r="BB8" s="24"/>
      <c r="BC8" s="24"/>
    </row>
    <row r="9" spans="1:58" ht="20.100000000000001" customHeight="1">
      <c r="A9" s="1"/>
      <c r="B9" s="2" t="s">
        <v>28</v>
      </c>
      <c r="V9" s="281" t="s">
        <v>15</v>
      </c>
      <c r="W9" s="281"/>
      <c r="X9" s="281"/>
      <c r="Y9" s="281"/>
      <c r="AM9" s="1"/>
      <c r="AN9" s="1"/>
      <c r="AX9" s="245" t="s">
        <v>44</v>
      </c>
      <c r="AY9" s="245"/>
      <c r="AZ9" s="245"/>
      <c r="BA9" s="245"/>
      <c r="BB9" s="245"/>
      <c r="BC9" s="245"/>
      <c r="BD9" s="245"/>
      <c r="BE9" s="245"/>
      <c r="BF9" s="245"/>
    </row>
    <row r="10" spans="1:58" ht="18" customHeight="1">
      <c r="A10" s="1"/>
      <c r="B10" s="282" t="s">
        <v>6</v>
      </c>
      <c r="C10" s="283"/>
      <c r="D10" s="283"/>
      <c r="E10" s="284"/>
      <c r="F10" s="285" t="s">
        <v>20</v>
      </c>
      <c r="G10" s="286"/>
      <c r="H10" s="286"/>
      <c r="I10" s="286"/>
      <c r="J10" s="287"/>
      <c r="K10" s="288" t="s">
        <v>8</v>
      </c>
      <c r="L10" s="289"/>
      <c r="M10" s="289"/>
      <c r="N10" s="289"/>
      <c r="O10" s="290">
        <v>1</v>
      </c>
      <c r="V10" s="291" t="s">
        <v>95</v>
      </c>
      <c r="W10" s="292"/>
      <c r="X10" s="292"/>
      <c r="Y10" s="292"/>
      <c r="Z10" s="292"/>
      <c r="AA10" s="292"/>
      <c r="AB10" s="293"/>
      <c r="AC10" s="294"/>
      <c r="AD10" s="295"/>
      <c r="AE10" s="295"/>
      <c r="AF10" s="295"/>
      <c r="AG10" s="295"/>
      <c r="AH10" s="295"/>
      <c r="AI10" s="295"/>
      <c r="AJ10" s="295"/>
      <c r="AK10" s="295"/>
      <c r="AL10" s="296"/>
      <c r="AM10" s="1"/>
      <c r="AN10" s="1"/>
      <c r="AX10" s="245" t="s">
        <v>45</v>
      </c>
      <c r="AY10" s="245"/>
      <c r="AZ10" s="245"/>
      <c r="BA10" s="245"/>
      <c r="BB10" s="245"/>
      <c r="BC10" s="245"/>
      <c r="BD10" s="245"/>
      <c r="BE10" s="245"/>
      <c r="BF10" s="245"/>
    </row>
    <row r="11" spans="1:58" ht="18" customHeight="1">
      <c r="A11" s="1"/>
      <c r="B11" s="268">
        <f>MAX(AG27:AG56)</f>
        <v>0</v>
      </c>
      <c r="C11" s="269"/>
      <c r="D11" s="269"/>
      <c r="E11" s="270"/>
      <c r="F11" s="271">
        <f ca="1">SUMIF($AG$27:$AL$56,B11,$AI$27:$AL$56)</f>
        <v>0</v>
      </c>
      <c r="G11" s="272"/>
      <c r="H11" s="272"/>
      <c r="I11" s="272"/>
      <c r="J11" s="273"/>
      <c r="K11" s="274" t="str">
        <f>IF(AC10="","",IFERROR(F11*B11/100,""))</f>
        <v/>
      </c>
      <c r="L11" s="275"/>
      <c r="M11" s="275"/>
      <c r="N11" s="275"/>
      <c r="O11" s="276"/>
      <c r="U11" s="14"/>
      <c r="V11" s="277" t="s">
        <v>13</v>
      </c>
      <c r="W11" s="278"/>
      <c r="X11" s="278"/>
      <c r="Y11" s="279"/>
      <c r="Z11" s="280"/>
      <c r="AA11" s="280"/>
      <c r="AB11" s="280"/>
      <c r="AC11" s="280"/>
      <c r="AD11" s="277" t="s">
        <v>73</v>
      </c>
      <c r="AE11" s="278"/>
      <c r="AF11" s="278"/>
      <c r="AG11" s="242"/>
      <c r="AH11" s="243"/>
      <c r="AI11" s="243"/>
      <c r="AJ11" s="243"/>
      <c r="AK11" s="243"/>
      <c r="AL11" s="244"/>
      <c r="AM11" s="1"/>
      <c r="AN11" s="1"/>
      <c r="AX11" s="245" t="s">
        <v>43</v>
      </c>
      <c r="AY11" s="245"/>
      <c r="AZ11" s="245"/>
      <c r="BA11" s="245"/>
      <c r="BB11" s="245"/>
      <c r="BC11" s="245"/>
      <c r="BD11" s="245"/>
      <c r="BE11" s="245"/>
      <c r="BF11" s="245"/>
    </row>
    <row r="12" spans="1:58" ht="18" customHeight="1">
      <c r="A12" s="1"/>
      <c r="B12" s="246" t="str">
        <f>IFERROR(IF(B11=$AP$57,"対象外",IF(B11&gt;$AP$57,$AP$57,"")),"")</f>
        <v/>
      </c>
      <c r="C12" s="247"/>
      <c r="D12" s="247"/>
      <c r="E12" s="248"/>
      <c r="F12" s="249">
        <f ca="1">SUMIF(AG27:AH56,IF(B12="対象外",B13,B12),AI27:AI56)</f>
        <v>0</v>
      </c>
      <c r="G12" s="250"/>
      <c r="H12" s="250"/>
      <c r="I12" s="250"/>
      <c r="J12" s="251"/>
      <c r="K12" s="252" t="str">
        <f>IF(AC10="","",IF(B12="対象外","－",IFERROR(F12*B12/100,"")))</f>
        <v/>
      </c>
      <c r="L12" s="253"/>
      <c r="M12" s="253"/>
      <c r="N12" s="253"/>
      <c r="O12" s="254"/>
      <c r="U12" s="14"/>
      <c r="V12" s="255" t="s">
        <v>14</v>
      </c>
      <c r="W12" s="256"/>
      <c r="X12" s="256"/>
      <c r="Y12" s="259"/>
      <c r="Z12" s="260"/>
      <c r="AA12" s="260"/>
      <c r="AB12" s="260"/>
      <c r="AC12" s="260"/>
      <c r="AD12" s="260"/>
      <c r="AE12" s="260"/>
      <c r="AF12" s="260"/>
      <c r="AG12" s="260"/>
      <c r="AH12" s="260"/>
      <c r="AI12" s="260"/>
      <c r="AJ12" s="260"/>
      <c r="AK12" s="260"/>
      <c r="AL12" s="261"/>
      <c r="AM12" s="1"/>
      <c r="AN12" s="1"/>
      <c r="AX12" s="245" t="s">
        <v>48</v>
      </c>
      <c r="AY12" s="245"/>
      <c r="AZ12" s="245"/>
      <c r="BA12" s="245"/>
      <c r="BB12" s="245"/>
      <c r="BC12" s="245"/>
      <c r="BD12" s="245"/>
      <c r="BE12" s="245"/>
      <c r="BF12" s="245"/>
    </row>
    <row r="13" spans="1:58" ht="18" customHeight="1" thickBot="1">
      <c r="A13" s="1"/>
      <c r="B13" s="262" t="str">
        <f>IF(B12="対象外","","対象外")</f>
        <v>対象外</v>
      </c>
      <c r="C13" s="263"/>
      <c r="D13" s="263"/>
      <c r="E13" s="264"/>
      <c r="F13" s="265" t="str">
        <f ca="1">IFERROR(IF(SUM(F11:J12)&lt;&gt;F14,F14-SUM(F11,F12),""),"")</f>
        <v/>
      </c>
      <c r="G13" s="266"/>
      <c r="H13" s="266"/>
      <c r="I13" s="266"/>
      <c r="J13" s="267"/>
      <c r="K13" s="206" t="str">
        <f>IF(AC10="","",IF(B13="対象外","－",IFERROR(F13*B13/100,"")))</f>
        <v/>
      </c>
      <c r="L13" s="207"/>
      <c r="M13" s="207"/>
      <c r="N13" s="207"/>
      <c r="O13" s="208"/>
      <c r="U13" s="14"/>
      <c r="V13" s="257"/>
      <c r="W13" s="258"/>
      <c r="X13" s="258"/>
      <c r="Y13" s="209"/>
      <c r="Z13" s="210"/>
      <c r="AA13" s="210"/>
      <c r="AB13" s="210"/>
      <c r="AC13" s="210"/>
      <c r="AD13" s="210"/>
      <c r="AE13" s="210"/>
      <c r="AF13" s="210"/>
      <c r="AG13" s="210"/>
      <c r="AH13" s="210"/>
      <c r="AI13" s="210"/>
      <c r="AJ13" s="210"/>
      <c r="AK13" s="210"/>
      <c r="AL13" s="211"/>
      <c r="AM13" s="1"/>
      <c r="AN13" s="1"/>
      <c r="AX13" s="212" t="s">
        <v>46</v>
      </c>
      <c r="AY13" s="212"/>
      <c r="AZ13" s="212"/>
      <c r="BA13" s="212"/>
      <c r="BB13" s="212"/>
      <c r="BC13" s="212"/>
      <c r="BD13" s="212"/>
      <c r="BE13" s="212"/>
      <c r="BF13" s="212"/>
    </row>
    <row r="14" spans="1:58" ht="18" customHeight="1" thickTop="1">
      <c r="A14" s="1"/>
      <c r="B14" s="213" t="s">
        <v>12</v>
      </c>
      <c r="C14" s="214"/>
      <c r="D14" s="214"/>
      <c r="E14" s="215"/>
      <c r="F14" s="216">
        <f>IF(AR56&gt;=1,"入力不足あり",SUM(AI27:AL56))</f>
        <v>0</v>
      </c>
      <c r="G14" s="217"/>
      <c r="H14" s="217"/>
      <c r="I14" s="217"/>
      <c r="J14" s="218"/>
      <c r="K14" s="219">
        <f>IF(AQ57&gt;2,"税率見直",SUM(K11:O13))</f>
        <v>0</v>
      </c>
      <c r="L14" s="220"/>
      <c r="M14" s="220"/>
      <c r="N14" s="220"/>
      <c r="O14" s="221"/>
      <c r="U14" s="14"/>
      <c r="V14" s="222" t="s">
        <v>26</v>
      </c>
      <c r="W14" s="223"/>
      <c r="X14" s="224"/>
      <c r="Y14" s="228"/>
      <c r="Z14" s="229"/>
      <c r="AA14" s="229"/>
      <c r="AB14" s="229"/>
      <c r="AC14" s="229"/>
      <c r="AD14" s="229"/>
      <c r="AE14" s="229"/>
      <c r="AF14" s="229"/>
      <c r="AG14" s="229"/>
      <c r="AH14" s="229"/>
      <c r="AI14" s="229"/>
      <c r="AJ14" s="229"/>
      <c r="AK14" s="232"/>
      <c r="AL14" s="233"/>
      <c r="AM14" s="1"/>
      <c r="AN14" s="1"/>
    </row>
    <row r="15" spans="1:58" ht="15.95" customHeight="1">
      <c r="A15" s="1"/>
      <c r="V15" s="225"/>
      <c r="W15" s="226"/>
      <c r="X15" s="227"/>
      <c r="Y15" s="230"/>
      <c r="Z15" s="231"/>
      <c r="AA15" s="231"/>
      <c r="AB15" s="231"/>
      <c r="AC15" s="231"/>
      <c r="AD15" s="231"/>
      <c r="AE15" s="231"/>
      <c r="AF15" s="231"/>
      <c r="AG15" s="231"/>
      <c r="AH15" s="231"/>
      <c r="AI15" s="231"/>
      <c r="AJ15" s="231"/>
      <c r="AK15" s="234"/>
      <c r="AL15" s="235"/>
      <c r="AM15" s="1"/>
      <c r="AN15" s="1"/>
    </row>
    <row r="16" spans="1:58" ht="15.95" customHeight="1">
      <c r="A16" s="1"/>
      <c r="B16" s="196" t="s">
        <v>122</v>
      </c>
      <c r="C16" s="197"/>
      <c r="D16" s="197"/>
      <c r="E16" s="198"/>
      <c r="F16" s="236" t="s">
        <v>121</v>
      </c>
      <c r="G16" s="237"/>
      <c r="H16" s="237"/>
      <c r="I16" s="237"/>
      <c r="J16" s="238"/>
      <c r="K16" s="196" t="s">
        <v>124</v>
      </c>
      <c r="L16" s="197"/>
      <c r="M16" s="197"/>
      <c r="N16" s="197"/>
      <c r="O16" s="198"/>
      <c r="P16" s="239" t="s">
        <v>121</v>
      </c>
      <c r="Q16" s="240"/>
      <c r="R16" s="240"/>
      <c r="S16" s="240"/>
      <c r="T16" s="241"/>
      <c r="V16" s="64" t="s">
        <v>91</v>
      </c>
      <c r="AF16" s="3"/>
      <c r="AG16" s="1"/>
      <c r="AH16" s="1"/>
      <c r="AI16" s="1"/>
      <c r="AJ16" s="1"/>
      <c r="AK16" s="1"/>
      <c r="AL16" s="1"/>
      <c r="AM16" s="1"/>
      <c r="AN16" s="1"/>
    </row>
    <row r="17" spans="1:58" ht="9.9499999999999993" customHeight="1" thickBot="1">
      <c r="A17" s="1"/>
      <c r="B17" s="6"/>
      <c r="C17" s="6"/>
      <c r="D17" s="6"/>
      <c r="E17" s="6"/>
      <c r="F17" s="6"/>
      <c r="G17" s="6"/>
      <c r="H17" s="6"/>
      <c r="I17" s="6"/>
      <c r="J17" s="6"/>
      <c r="K17" s="6"/>
      <c r="L17" s="6"/>
      <c r="M17" s="7"/>
      <c r="N17" s="7"/>
      <c r="O17" s="7"/>
      <c r="P17" s="7"/>
      <c r="Q17" s="7"/>
      <c r="R17" s="7"/>
      <c r="S17" s="7"/>
      <c r="T17" s="8"/>
      <c r="U17" s="18"/>
      <c r="V17" s="45"/>
      <c r="W17" s="8"/>
      <c r="X17" s="8"/>
      <c r="Y17" s="8"/>
      <c r="Z17" s="8"/>
      <c r="AA17" s="8"/>
      <c r="AB17" s="8"/>
      <c r="AC17" s="8"/>
      <c r="AD17" s="8"/>
      <c r="AE17" s="8"/>
      <c r="AF17" s="7"/>
      <c r="AG17" s="6"/>
      <c r="AH17" s="6"/>
      <c r="AI17" s="6"/>
      <c r="AJ17" s="6"/>
      <c r="AK17" s="6"/>
      <c r="AL17" s="6"/>
      <c r="AM17" s="1"/>
      <c r="AN17" s="1"/>
    </row>
    <row r="18" spans="1:58" ht="9.9499999999999993" customHeight="1" thickTop="1">
      <c r="A18" s="1"/>
      <c r="B18" s="1"/>
      <c r="C18" s="1"/>
      <c r="D18" s="1"/>
      <c r="E18" s="1"/>
      <c r="F18" s="1"/>
      <c r="G18" s="1"/>
      <c r="H18" s="1"/>
      <c r="I18" s="1"/>
      <c r="J18" s="1"/>
      <c r="K18" s="1"/>
      <c r="L18" s="1"/>
      <c r="M18" s="3"/>
      <c r="N18" s="3"/>
      <c r="O18" s="3"/>
      <c r="P18" s="3"/>
      <c r="Q18" s="3"/>
      <c r="R18" s="3"/>
      <c r="S18" s="3"/>
      <c r="T18" s="3"/>
      <c r="U18" s="3"/>
      <c r="AF18" s="3"/>
      <c r="AG18" s="1"/>
      <c r="AH18" s="1"/>
      <c r="AI18" s="1"/>
      <c r="AJ18" s="1"/>
      <c r="AK18" s="1"/>
      <c r="AL18" s="1"/>
      <c r="AM18" s="1"/>
      <c r="AN18" s="1"/>
    </row>
    <row r="19" spans="1:58" ht="20.100000000000001" customHeight="1">
      <c r="A19" s="4"/>
      <c r="B19" s="1" t="s">
        <v>22</v>
      </c>
      <c r="AM19" s="1"/>
      <c r="AN19" s="1"/>
    </row>
    <row r="20" spans="1:58" ht="20.100000000000001" customHeight="1">
      <c r="A20" s="4"/>
      <c r="B20" s="181" t="s">
        <v>0</v>
      </c>
      <c r="C20" s="182"/>
      <c r="D20" s="182"/>
      <c r="E20" s="182"/>
      <c r="F20" s="183"/>
      <c r="G20" s="193"/>
      <c r="H20" s="194"/>
      <c r="I20" s="194"/>
      <c r="J20" s="194"/>
      <c r="K20" s="194"/>
      <c r="L20" s="194"/>
      <c r="M20" s="194"/>
      <c r="N20" s="195"/>
      <c r="V20" s="196" t="s">
        <v>24</v>
      </c>
      <c r="W20" s="197"/>
      <c r="X20" s="197"/>
      <c r="Y20" s="198"/>
      <c r="Z20" s="199"/>
      <c r="AA20" s="200"/>
      <c r="AB20" s="200"/>
      <c r="AC20" s="200"/>
      <c r="AD20" s="200"/>
      <c r="AE20" s="200"/>
      <c r="AF20" s="200"/>
      <c r="AG20" s="200"/>
      <c r="AH20" s="200"/>
      <c r="AI20" s="200"/>
      <c r="AJ20" s="200"/>
      <c r="AK20" s="200"/>
      <c r="AL20" s="201"/>
      <c r="AM20" s="1"/>
      <c r="AN20" s="1"/>
      <c r="AO20" s="34">
        <v>1</v>
      </c>
      <c r="AP20" s="34" t="b">
        <v>0</v>
      </c>
      <c r="AX20" s="202" t="s">
        <v>81</v>
      </c>
      <c r="AY20" s="202"/>
      <c r="AZ20" s="202"/>
      <c r="BA20" s="202"/>
      <c r="BB20" s="202"/>
    </row>
    <row r="21" spans="1:58" ht="9.9499999999999993" customHeight="1">
      <c r="AM21" s="1"/>
      <c r="AN21" s="1"/>
    </row>
    <row r="22" spans="1:58" ht="15" customHeight="1">
      <c r="B22" s="169" t="s">
        <v>33</v>
      </c>
      <c r="C22" s="170"/>
      <c r="D22" s="170"/>
      <c r="E22" s="170"/>
      <c r="F22" s="171"/>
      <c r="G22" s="203"/>
      <c r="H22" s="204"/>
      <c r="I22" s="204"/>
      <c r="J22" s="204"/>
      <c r="K22" s="204"/>
      <c r="L22" s="204"/>
      <c r="M22" s="204"/>
      <c r="N22" s="204"/>
      <c r="O22" s="204"/>
      <c r="P22" s="204"/>
      <c r="Q22" s="204"/>
      <c r="R22" s="204"/>
      <c r="S22" s="204"/>
      <c r="T22" s="204"/>
      <c r="U22" s="204"/>
      <c r="V22" s="204"/>
      <c r="W22" s="205"/>
      <c r="AG22" s="13"/>
      <c r="AH22" s="13"/>
      <c r="AI22" s="13"/>
      <c r="AJ22" s="13"/>
      <c r="AK22" s="13"/>
      <c r="AL22" s="13"/>
      <c r="AM22" s="1"/>
      <c r="AN22" s="1"/>
      <c r="AX22" s="175" t="s">
        <v>63</v>
      </c>
      <c r="AY22" s="175"/>
      <c r="AZ22" s="175"/>
      <c r="BA22" s="175"/>
      <c r="BB22" s="175"/>
      <c r="BC22" s="175"/>
      <c r="BD22" s="175"/>
      <c r="BE22" s="175"/>
      <c r="BF22" s="175"/>
    </row>
    <row r="23" spans="1:58" ht="15" customHeight="1">
      <c r="A23" s="4"/>
      <c r="B23" s="162" t="s">
        <v>30</v>
      </c>
      <c r="C23" s="163"/>
      <c r="D23" s="163"/>
      <c r="E23" s="163"/>
      <c r="F23" s="164"/>
      <c r="G23" s="165"/>
      <c r="H23" s="166"/>
      <c r="I23" s="166"/>
      <c r="J23" s="166"/>
      <c r="K23" s="167"/>
      <c r="L23" s="167"/>
      <c r="M23" s="167"/>
      <c r="N23" s="167"/>
      <c r="O23" s="167"/>
      <c r="P23" s="167"/>
      <c r="Q23" s="167"/>
      <c r="R23" s="167"/>
      <c r="S23" s="167"/>
      <c r="T23" s="167"/>
      <c r="U23" s="167"/>
      <c r="V23" s="167"/>
      <c r="W23" s="168"/>
      <c r="AC23" s="169" t="s">
        <v>23</v>
      </c>
      <c r="AD23" s="170"/>
      <c r="AE23" s="170"/>
      <c r="AF23" s="171"/>
      <c r="AG23" s="172" t="s">
        <v>21</v>
      </c>
      <c r="AH23" s="173"/>
      <c r="AI23" s="173"/>
      <c r="AJ23" s="173"/>
      <c r="AK23" s="173"/>
      <c r="AL23" s="174"/>
      <c r="AO23" s="48" t="e">
        <f>SMALL(C27:E56,1)</f>
        <v>#NUM!</v>
      </c>
      <c r="AX23" s="175" t="s">
        <v>64</v>
      </c>
      <c r="AY23" s="175"/>
      <c r="AZ23" s="175"/>
      <c r="BA23" s="175"/>
      <c r="BB23" s="175"/>
      <c r="BC23" s="175"/>
      <c r="BD23" s="175"/>
      <c r="BE23" s="175"/>
      <c r="BF23" s="175"/>
    </row>
    <row r="24" spans="1:58" ht="15" customHeight="1">
      <c r="A24" s="4"/>
      <c r="B24" s="176" t="s">
        <v>31</v>
      </c>
      <c r="C24" s="177"/>
      <c r="D24" s="177"/>
      <c r="E24" s="177"/>
      <c r="F24" s="178"/>
      <c r="G24" s="322"/>
      <c r="H24" s="323"/>
      <c r="I24" s="323"/>
      <c r="J24" s="323"/>
      <c r="K24" s="181" t="s">
        <v>97</v>
      </c>
      <c r="L24" s="182"/>
      <c r="M24" s="182"/>
      <c r="N24" s="182"/>
      <c r="O24" s="183"/>
      <c r="P24" s="184"/>
      <c r="Q24" s="185"/>
      <c r="R24" s="185"/>
      <c r="S24" s="185"/>
      <c r="T24" s="185"/>
      <c r="U24" s="185"/>
      <c r="V24" s="185"/>
      <c r="W24" s="186"/>
      <c r="AC24" s="187"/>
      <c r="AD24" s="188"/>
      <c r="AE24" s="188"/>
      <c r="AF24" s="189"/>
      <c r="AG24" s="190"/>
      <c r="AH24" s="191"/>
      <c r="AI24" s="191"/>
      <c r="AJ24" s="191"/>
      <c r="AK24" s="191"/>
      <c r="AL24" s="192"/>
      <c r="AO24" s="48">
        <f>C27</f>
        <v>0</v>
      </c>
      <c r="AX24" s="175" t="s">
        <v>65</v>
      </c>
      <c r="AY24" s="175"/>
      <c r="AZ24" s="175"/>
      <c r="BA24" s="175"/>
      <c r="BB24" s="175"/>
      <c r="BC24" s="175"/>
      <c r="BD24" s="175"/>
      <c r="BE24" s="175"/>
      <c r="BF24" s="175"/>
    </row>
    <row r="25" spans="1:58" ht="15" customHeight="1">
      <c r="A25" s="1"/>
      <c r="B25" s="156" t="s">
        <v>49</v>
      </c>
      <c r="C25" s="156"/>
      <c r="D25" s="156"/>
      <c r="E25" s="156"/>
      <c r="F25" s="157" t="s">
        <v>98</v>
      </c>
      <c r="G25" s="157"/>
      <c r="H25" s="157"/>
      <c r="I25" s="157"/>
      <c r="J25" s="157"/>
      <c r="K25" s="157"/>
      <c r="L25" s="157"/>
      <c r="M25" s="157"/>
      <c r="N25" s="157"/>
      <c r="O25" s="157"/>
      <c r="P25" s="157"/>
      <c r="Q25" s="157"/>
      <c r="R25" s="35"/>
      <c r="S25" s="35"/>
      <c r="T25" s="35"/>
      <c r="U25" s="35"/>
      <c r="V25" s="35"/>
      <c r="W25" s="36"/>
      <c r="AO25" s="2" t="b">
        <f>IF(AP26=30,FALSE,TRUE)</f>
        <v>0</v>
      </c>
      <c r="AP25" s="2" t="b">
        <f>IF(AQ26=30,FALSE,TRUE)</f>
        <v>0</v>
      </c>
      <c r="AX25" s="158" t="s">
        <v>61</v>
      </c>
      <c r="AY25" s="158"/>
      <c r="AZ25" s="158"/>
      <c r="BA25" s="158"/>
      <c r="BB25" s="158"/>
      <c r="BC25" s="158"/>
      <c r="BD25" s="158"/>
      <c r="BE25" s="158"/>
      <c r="BF25" s="158"/>
    </row>
    <row r="26" spans="1:58" ht="15" customHeight="1">
      <c r="A26" s="1"/>
      <c r="B26" s="23" t="s">
        <v>5</v>
      </c>
      <c r="C26" s="159" t="s">
        <v>17</v>
      </c>
      <c r="D26" s="160"/>
      <c r="E26" s="160"/>
      <c r="F26" s="159" t="s">
        <v>18</v>
      </c>
      <c r="G26" s="160"/>
      <c r="H26" s="160"/>
      <c r="I26" s="160"/>
      <c r="J26" s="161"/>
      <c r="K26" s="159" t="s">
        <v>82</v>
      </c>
      <c r="L26" s="160"/>
      <c r="M26" s="160"/>
      <c r="N26" s="160"/>
      <c r="O26" s="160"/>
      <c r="P26" s="160"/>
      <c r="Q26" s="160"/>
      <c r="R26" s="160"/>
      <c r="S26" s="160"/>
      <c r="T26" s="160"/>
      <c r="U26" s="160"/>
      <c r="V26" s="160"/>
      <c r="W26" s="161"/>
      <c r="X26" s="159" t="s">
        <v>2</v>
      </c>
      <c r="Y26" s="160"/>
      <c r="Z26" s="161"/>
      <c r="AA26" s="159" t="s">
        <v>3</v>
      </c>
      <c r="AB26" s="161"/>
      <c r="AC26" s="159" t="s">
        <v>4</v>
      </c>
      <c r="AD26" s="160"/>
      <c r="AE26" s="160"/>
      <c r="AF26" s="161"/>
      <c r="AG26" s="159" t="s">
        <v>6</v>
      </c>
      <c r="AH26" s="161"/>
      <c r="AI26" s="159" t="s">
        <v>19</v>
      </c>
      <c r="AJ26" s="160"/>
      <c r="AK26" s="160"/>
      <c r="AL26" s="161"/>
      <c r="AP26" s="2">
        <f>SUM(AP27:AP56)</f>
        <v>30</v>
      </c>
      <c r="AQ26" s="2">
        <f>SUM(AQ27:AQ56)</f>
        <v>30</v>
      </c>
      <c r="AR26" s="2">
        <f>COUNTIF(AR27,TRUE)</f>
        <v>0</v>
      </c>
      <c r="AS26" s="50" t="s">
        <v>94</v>
      </c>
      <c r="AT26" s="50" t="s">
        <v>104</v>
      </c>
      <c r="AU26" s="50" t="s">
        <v>93</v>
      </c>
      <c r="AV26" s="50" t="s">
        <v>102</v>
      </c>
      <c r="AX26" s="158" t="s">
        <v>62</v>
      </c>
      <c r="AY26" s="158"/>
      <c r="AZ26" s="158"/>
      <c r="BA26" s="158"/>
      <c r="BB26" s="158"/>
      <c r="BC26" s="158"/>
      <c r="BD26" s="158"/>
      <c r="BE26" s="158"/>
      <c r="BF26" s="158"/>
    </row>
    <row r="27" spans="1:58" ht="15" customHeight="1">
      <c r="A27" s="1"/>
      <c r="B27" s="9">
        <v>1</v>
      </c>
      <c r="C27" s="109"/>
      <c r="D27" s="110"/>
      <c r="E27" s="110"/>
      <c r="F27" s="136"/>
      <c r="G27" s="137"/>
      <c r="H27" s="137"/>
      <c r="I27" s="137"/>
      <c r="J27" s="138"/>
      <c r="K27" s="139"/>
      <c r="L27" s="140"/>
      <c r="M27" s="140"/>
      <c r="N27" s="140"/>
      <c r="O27" s="140"/>
      <c r="P27" s="140"/>
      <c r="Q27" s="140"/>
      <c r="R27" s="140"/>
      <c r="S27" s="140"/>
      <c r="T27" s="140"/>
      <c r="U27" s="140"/>
      <c r="V27" s="140"/>
      <c r="W27" s="141"/>
      <c r="X27" s="142"/>
      <c r="Y27" s="143"/>
      <c r="Z27" s="144"/>
      <c r="AA27" s="145"/>
      <c r="AB27" s="146"/>
      <c r="AC27" s="147"/>
      <c r="AD27" s="148"/>
      <c r="AE27" s="148"/>
      <c r="AF27" s="149"/>
      <c r="AG27" s="150"/>
      <c r="AH27" s="151"/>
      <c r="AI27" s="152" t="str">
        <f t="shared" ref="AI27:AI56" si="0">IF(AND(C27="",F27="",X27="",AC27=""),"",IF(OR(C27="",F27="",X27="",AC27=""),"入力不足あり",ROUND(AS27*AU27,0)))</f>
        <v/>
      </c>
      <c r="AJ27" s="153"/>
      <c r="AK27" s="153"/>
      <c r="AL27" s="154"/>
      <c r="AO27" s="32">
        <f>IFERROR(1/COUNTIF($AG$27:$AH$56,AG27),0)</f>
        <v>0</v>
      </c>
      <c r="AP27" s="47">
        <f t="shared" ref="AP27:AP56" si="1">IF(X27=INT(X27),1,"ari")</f>
        <v>1</v>
      </c>
      <c r="AQ27" s="2">
        <f>IF(AC27=INT(AC27),1,"ari")</f>
        <v>1</v>
      </c>
      <c r="AR27" s="2" t="b">
        <f>ISNUMBER(C27)</f>
        <v>0</v>
      </c>
      <c r="AS27" s="55">
        <f t="shared" ref="AS27:AS56" si="2">ROUND(X27,1)</f>
        <v>0</v>
      </c>
      <c r="AT27" s="59" t="str">
        <f>IF(X27="","",ABS(VALUE(IF(AS27&gt;0,(AS27-ROUNDDOWN(AS27,0))*10,(AS27-ROUNDDOWN(AS27,0))*-10))))</f>
        <v/>
      </c>
      <c r="AU27" s="51">
        <f t="shared" ref="AU27:AU56" si="3">ROUND(AC27,2)</f>
        <v>0</v>
      </c>
      <c r="AV27" s="59">
        <f>IF(AU27&gt;0,(AU27-ROUNDDOWN(AU27,0))*100,(AU27-ROUNDDOWN(AU27,0))*-100)</f>
        <v>0</v>
      </c>
      <c r="AX27" s="155" t="s">
        <v>66</v>
      </c>
      <c r="AY27" s="155"/>
      <c r="AZ27" s="155"/>
      <c r="BA27" s="155"/>
      <c r="BB27" s="155"/>
      <c r="BC27" s="155"/>
      <c r="BD27" s="155"/>
      <c r="BE27" s="155"/>
      <c r="BF27" s="155"/>
    </row>
    <row r="28" spans="1:58" ht="15" customHeight="1">
      <c r="A28" s="5"/>
      <c r="B28" s="10">
        <v>2</v>
      </c>
      <c r="C28" s="109"/>
      <c r="D28" s="110"/>
      <c r="E28" s="110"/>
      <c r="F28" s="111"/>
      <c r="G28" s="112"/>
      <c r="H28" s="112"/>
      <c r="I28" s="112"/>
      <c r="J28" s="113"/>
      <c r="K28" s="114"/>
      <c r="L28" s="115"/>
      <c r="M28" s="115"/>
      <c r="N28" s="115"/>
      <c r="O28" s="115"/>
      <c r="P28" s="115"/>
      <c r="Q28" s="115"/>
      <c r="R28" s="115"/>
      <c r="S28" s="115"/>
      <c r="T28" s="115"/>
      <c r="U28" s="115"/>
      <c r="V28" s="115"/>
      <c r="W28" s="116"/>
      <c r="X28" s="117"/>
      <c r="Y28" s="118"/>
      <c r="Z28" s="119"/>
      <c r="AA28" s="120"/>
      <c r="AB28" s="121"/>
      <c r="AC28" s="122"/>
      <c r="AD28" s="123"/>
      <c r="AE28" s="123"/>
      <c r="AF28" s="124"/>
      <c r="AG28" s="104"/>
      <c r="AH28" s="105"/>
      <c r="AI28" s="106" t="str">
        <f t="shared" si="0"/>
        <v/>
      </c>
      <c r="AJ28" s="107"/>
      <c r="AK28" s="107"/>
      <c r="AL28" s="108"/>
      <c r="AO28" s="32">
        <f t="shared" ref="AO28:AO56" si="4">IFERROR(1/COUNTIF($AG$27:$AH$56,AG28),0)</f>
        <v>0</v>
      </c>
      <c r="AP28" s="47">
        <f t="shared" si="1"/>
        <v>1</v>
      </c>
      <c r="AQ28" s="2">
        <f t="shared" ref="AQ28:AQ56" si="5">IF(AC28=INT(AC28),1,"ari")</f>
        <v>1</v>
      </c>
      <c r="AS28" s="56">
        <f t="shared" si="2"/>
        <v>0</v>
      </c>
      <c r="AT28" s="58" t="str">
        <f t="shared" ref="AT28:AT56" si="6">IF(X28="","",ABS(VALUE(IF(AS28&gt;0,(AS28-ROUNDDOWN(AS28,0))*10,(AS28-ROUNDDOWN(AS28,0))*-10))))</f>
        <v/>
      </c>
      <c r="AU28" s="52">
        <f t="shared" si="3"/>
        <v>0</v>
      </c>
      <c r="AV28" s="58">
        <f t="shared" ref="AV28:AV56" si="7">IF(AU28&gt;0,(AU28-ROUNDDOWN(AU28,0))*100,(AU28-ROUNDDOWN(AU28,0))*-100)</f>
        <v>0</v>
      </c>
    </row>
    <row r="29" spans="1:58" ht="15" customHeight="1">
      <c r="A29" s="5"/>
      <c r="B29" s="10">
        <v>3</v>
      </c>
      <c r="C29" s="109"/>
      <c r="D29" s="110"/>
      <c r="E29" s="110"/>
      <c r="F29" s="111"/>
      <c r="G29" s="112"/>
      <c r="H29" s="112"/>
      <c r="I29" s="112"/>
      <c r="J29" s="113"/>
      <c r="K29" s="114"/>
      <c r="L29" s="115"/>
      <c r="M29" s="115"/>
      <c r="N29" s="115"/>
      <c r="O29" s="115"/>
      <c r="P29" s="115"/>
      <c r="Q29" s="115"/>
      <c r="R29" s="115"/>
      <c r="S29" s="115"/>
      <c r="T29" s="115"/>
      <c r="U29" s="115"/>
      <c r="V29" s="115"/>
      <c r="W29" s="116"/>
      <c r="X29" s="117"/>
      <c r="Y29" s="118"/>
      <c r="Z29" s="119"/>
      <c r="AA29" s="120"/>
      <c r="AB29" s="121"/>
      <c r="AC29" s="122"/>
      <c r="AD29" s="123"/>
      <c r="AE29" s="123"/>
      <c r="AF29" s="124"/>
      <c r="AG29" s="104"/>
      <c r="AH29" s="105"/>
      <c r="AI29" s="106" t="str">
        <f t="shared" si="0"/>
        <v/>
      </c>
      <c r="AJ29" s="107"/>
      <c r="AK29" s="107"/>
      <c r="AL29" s="108"/>
      <c r="AO29" s="32">
        <f t="shared" si="4"/>
        <v>0</v>
      </c>
      <c r="AP29" s="47">
        <f t="shared" si="1"/>
        <v>1</v>
      </c>
      <c r="AQ29" s="2">
        <f t="shared" si="5"/>
        <v>1</v>
      </c>
      <c r="AS29" s="56">
        <f t="shared" si="2"/>
        <v>0</v>
      </c>
      <c r="AT29" s="58" t="str">
        <f t="shared" si="6"/>
        <v/>
      </c>
      <c r="AU29" s="52">
        <f t="shared" si="3"/>
        <v>0</v>
      </c>
      <c r="AV29" s="58">
        <f t="shared" si="7"/>
        <v>0</v>
      </c>
      <c r="AX29" s="135" t="s">
        <v>47</v>
      </c>
      <c r="AY29" s="135"/>
      <c r="AZ29" s="135"/>
      <c r="BA29" s="29"/>
      <c r="BB29" s="29"/>
      <c r="BC29" s="29"/>
      <c r="BD29" s="29"/>
      <c r="BE29" s="29"/>
    </row>
    <row r="30" spans="1:58" ht="15" customHeight="1">
      <c r="A30" s="5"/>
      <c r="B30" s="10">
        <v>4</v>
      </c>
      <c r="C30" s="109"/>
      <c r="D30" s="110"/>
      <c r="E30" s="110"/>
      <c r="F30" s="111"/>
      <c r="G30" s="112"/>
      <c r="H30" s="112"/>
      <c r="I30" s="112"/>
      <c r="J30" s="113"/>
      <c r="K30" s="114"/>
      <c r="L30" s="115"/>
      <c r="M30" s="115"/>
      <c r="N30" s="115"/>
      <c r="O30" s="115"/>
      <c r="P30" s="115"/>
      <c r="Q30" s="115"/>
      <c r="R30" s="115"/>
      <c r="S30" s="115"/>
      <c r="T30" s="115"/>
      <c r="U30" s="115"/>
      <c r="V30" s="115"/>
      <c r="W30" s="116"/>
      <c r="X30" s="117"/>
      <c r="Y30" s="118"/>
      <c r="Z30" s="119"/>
      <c r="AA30" s="120"/>
      <c r="AB30" s="121"/>
      <c r="AC30" s="122"/>
      <c r="AD30" s="123"/>
      <c r="AE30" s="123"/>
      <c r="AF30" s="124"/>
      <c r="AG30" s="104"/>
      <c r="AH30" s="105"/>
      <c r="AI30" s="106" t="str">
        <f t="shared" si="0"/>
        <v/>
      </c>
      <c r="AJ30" s="107"/>
      <c r="AK30" s="107"/>
      <c r="AL30" s="108"/>
      <c r="AO30" s="32">
        <f t="shared" si="4"/>
        <v>0</v>
      </c>
      <c r="AP30" s="47">
        <f t="shared" si="1"/>
        <v>1</v>
      </c>
      <c r="AQ30" s="2">
        <f t="shared" si="5"/>
        <v>1</v>
      </c>
      <c r="AS30" s="56">
        <f t="shared" si="2"/>
        <v>0</v>
      </c>
      <c r="AT30" s="58" t="str">
        <f t="shared" si="6"/>
        <v/>
      </c>
      <c r="AU30" s="52">
        <f t="shared" si="3"/>
        <v>0</v>
      </c>
      <c r="AV30" s="58">
        <f t="shared" si="7"/>
        <v>0</v>
      </c>
      <c r="AX30" s="129" t="s">
        <v>67</v>
      </c>
      <c r="AY30" s="129"/>
      <c r="AZ30" s="129"/>
      <c r="BA30" s="129"/>
      <c r="BB30" s="129"/>
      <c r="BC30" s="129"/>
      <c r="BD30" s="129"/>
      <c r="BE30" s="129"/>
    </row>
    <row r="31" spans="1:58" ht="15" customHeight="1">
      <c r="A31" s="5"/>
      <c r="B31" s="10">
        <v>5</v>
      </c>
      <c r="C31" s="109"/>
      <c r="D31" s="110"/>
      <c r="E31" s="110"/>
      <c r="F31" s="111"/>
      <c r="G31" s="112"/>
      <c r="H31" s="112"/>
      <c r="I31" s="112"/>
      <c r="J31" s="113"/>
      <c r="K31" s="114"/>
      <c r="L31" s="115"/>
      <c r="M31" s="115"/>
      <c r="N31" s="115"/>
      <c r="O31" s="115"/>
      <c r="P31" s="115"/>
      <c r="Q31" s="115"/>
      <c r="R31" s="115"/>
      <c r="S31" s="115"/>
      <c r="T31" s="115"/>
      <c r="U31" s="115"/>
      <c r="V31" s="115"/>
      <c r="W31" s="116"/>
      <c r="X31" s="117"/>
      <c r="Y31" s="118"/>
      <c r="Z31" s="119"/>
      <c r="AA31" s="120"/>
      <c r="AB31" s="121"/>
      <c r="AC31" s="122"/>
      <c r="AD31" s="123"/>
      <c r="AE31" s="123"/>
      <c r="AF31" s="124"/>
      <c r="AG31" s="104"/>
      <c r="AH31" s="105"/>
      <c r="AI31" s="106" t="str">
        <f t="shared" si="0"/>
        <v/>
      </c>
      <c r="AJ31" s="107"/>
      <c r="AK31" s="107"/>
      <c r="AL31" s="108"/>
      <c r="AO31" s="32">
        <f t="shared" si="4"/>
        <v>0</v>
      </c>
      <c r="AP31" s="47">
        <f t="shared" si="1"/>
        <v>1</v>
      </c>
      <c r="AQ31" s="2">
        <f t="shared" si="5"/>
        <v>1</v>
      </c>
      <c r="AS31" s="56">
        <f t="shared" si="2"/>
        <v>0</v>
      </c>
      <c r="AT31" s="58" t="str">
        <f t="shared" si="6"/>
        <v/>
      </c>
      <c r="AU31" s="52">
        <f t="shared" si="3"/>
        <v>0</v>
      </c>
      <c r="AV31" s="58">
        <f t="shared" si="7"/>
        <v>0</v>
      </c>
      <c r="AX31" s="129" t="s">
        <v>68</v>
      </c>
      <c r="AY31" s="129"/>
      <c r="AZ31" s="129"/>
      <c r="BA31" s="129"/>
      <c r="BB31" s="129"/>
      <c r="BC31" s="129"/>
      <c r="BD31" s="129"/>
      <c r="BE31" s="129"/>
    </row>
    <row r="32" spans="1:58" ht="15" customHeight="1">
      <c r="A32" s="5"/>
      <c r="B32" s="10">
        <v>6</v>
      </c>
      <c r="C32" s="109"/>
      <c r="D32" s="110"/>
      <c r="E32" s="110"/>
      <c r="F32" s="111"/>
      <c r="G32" s="112"/>
      <c r="H32" s="112"/>
      <c r="I32" s="112"/>
      <c r="J32" s="113"/>
      <c r="K32" s="114"/>
      <c r="L32" s="115"/>
      <c r="M32" s="115"/>
      <c r="N32" s="115"/>
      <c r="O32" s="115"/>
      <c r="P32" s="115"/>
      <c r="Q32" s="115"/>
      <c r="R32" s="115"/>
      <c r="S32" s="115"/>
      <c r="T32" s="115"/>
      <c r="U32" s="115"/>
      <c r="V32" s="115"/>
      <c r="W32" s="116"/>
      <c r="X32" s="117"/>
      <c r="Y32" s="118"/>
      <c r="Z32" s="119"/>
      <c r="AA32" s="120"/>
      <c r="AB32" s="121"/>
      <c r="AC32" s="122"/>
      <c r="AD32" s="123"/>
      <c r="AE32" s="123"/>
      <c r="AF32" s="124"/>
      <c r="AG32" s="104"/>
      <c r="AH32" s="105"/>
      <c r="AI32" s="106" t="str">
        <f t="shared" si="0"/>
        <v/>
      </c>
      <c r="AJ32" s="107"/>
      <c r="AK32" s="107"/>
      <c r="AL32" s="108"/>
      <c r="AO32" s="32">
        <f t="shared" si="4"/>
        <v>0</v>
      </c>
      <c r="AP32" s="47">
        <f t="shared" si="1"/>
        <v>1</v>
      </c>
      <c r="AQ32" s="2">
        <f t="shared" si="5"/>
        <v>1</v>
      </c>
      <c r="AS32" s="56">
        <f t="shared" si="2"/>
        <v>0</v>
      </c>
      <c r="AT32" s="58" t="str">
        <f t="shared" si="6"/>
        <v/>
      </c>
      <c r="AU32" s="52">
        <f t="shared" si="3"/>
        <v>0</v>
      </c>
      <c r="AV32" s="58">
        <f t="shared" si="7"/>
        <v>0</v>
      </c>
    </row>
    <row r="33" spans="1:58" ht="15" customHeight="1">
      <c r="A33" s="5"/>
      <c r="B33" s="10">
        <v>7</v>
      </c>
      <c r="C33" s="109"/>
      <c r="D33" s="110"/>
      <c r="E33" s="110"/>
      <c r="F33" s="111"/>
      <c r="G33" s="112"/>
      <c r="H33" s="112"/>
      <c r="I33" s="112"/>
      <c r="J33" s="113"/>
      <c r="K33" s="114"/>
      <c r="L33" s="115"/>
      <c r="M33" s="115"/>
      <c r="N33" s="115"/>
      <c r="O33" s="115"/>
      <c r="P33" s="115"/>
      <c r="Q33" s="115"/>
      <c r="R33" s="115"/>
      <c r="S33" s="115"/>
      <c r="T33" s="115"/>
      <c r="U33" s="115"/>
      <c r="V33" s="115"/>
      <c r="W33" s="116"/>
      <c r="X33" s="117"/>
      <c r="Y33" s="118"/>
      <c r="Z33" s="119"/>
      <c r="AA33" s="120"/>
      <c r="AB33" s="121"/>
      <c r="AC33" s="122"/>
      <c r="AD33" s="123"/>
      <c r="AE33" s="123"/>
      <c r="AF33" s="124"/>
      <c r="AG33" s="104"/>
      <c r="AH33" s="105"/>
      <c r="AI33" s="106" t="str">
        <f t="shared" si="0"/>
        <v/>
      </c>
      <c r="AJ33" s="107"/>
      <c r="AK33" s="107"/>
      <c r="AL33" s="108"/>
      <c r="AO33" s="32">
        <f t="shared" si="4"/>
        <v>0</v>
      </c>
      <c r="AP33" s="47">
        <f t="shared" si="1"/>
        <v>1</v>
      </c>
      <c r="AQ33" s="2">
        <f t="shared" si="5"/>
        <v>1</v>
      </c>
      <c r="AS33" s="56">
        <f t="shared" si="2"/>
        <v>0</v>
      </c>
      <c r="AT33" s="58" t="str">
        <f t="shared" si="6"/>
        <v/>
      </c>
      <c r="AU33" s="52">
        <f t="shared" si="3"/>
        <v>0</v>
      </c>
      <c r="AV33" s="58">
        <f t="shared" si="7"/>
        <v>0</v>
      </c>
      <c r="AX33" s="134" t="s">
        <v>69</v>
      </c>
      <c r="AY33" s="134"/>
      <c r="AZ33" s="134"/>
      <c r="BA33" s="134"/>
      <c r="BB33" s="134"/>
    </row>
    <row r="34" spans="1:58" ht="15" customHeight="1">
      <c r="A34" s="5"/>
      <c r="B34" s="10">
        <v>8</v>
      </c>
      <c r="C34" s="109"/>
      <c r="D34" s="110"/>
      <c r="E34" s="110"/>
      <c r="F34" s="111"/>
      <c r="G34" s="112"/>
      <c r="H34" s="112"/>
      <c r="I34" s="112"/>
      <c r="J34" s="113"/>
      <c r="K34" s="114"/>
      <c r="L34" s="115"/>
      <c r="M34" s="115"/>
      <c r="N34" s="115"/>
      <c r="O34" s="115"/>
      <c r="P34" s="115"/>
      <c r="Q34" s="115"/>
      <c r="R34" s="115"/>
      <c r="S34" s="115"/>
      <c r="T34" s="115"/>
      <c r="U34" s="115"/>
      <c r="V34" s="115"/>
      <c r="W34" s="116"/>
      <c r="X34" s="117"/>
      <c r="Y34" s="118"/>
      <c r="Z34" s="119"/>
      <c r="AA34" s="120"/>
      <c r="AB34" s="121"/>
      <c r="AC34" s="122"/>
      <c r="AD34" s="123"/>
      <c r="AE34" s="123"/>
      <c r="AF34" s="124"/>
      <c r="AG34" s="104"/>
      <c r="AH34" s="105"/>
      <c r="AI34" s="106" t="str">
        <f t="shared" si="0"/>
        <v/>
      </c>
      <c r="AJ34" s="107"/>
      <c r="AK34" s="107"/>
      <c r="AL34" s="108"/>
      <c r="AO34" s="32">
        <f t="shared" si="4"/>
        <v>0</v>
      </c>
      <c r="AP34" s="47">
        <f t="shared" si="1"/>
        <v>1</v>
      </c>
      <c r="AQ34" s="2">
        <f t="shared" si="5"/>
        <v>1</v>
      </c>
      <c r="AS34" s="56">
        <f t="shared" si="2"/>
        <v>0</v>
      </c>
      <c r="AT34" s="58" t="str">
        <f t="shared" si="6"/>
        <v/>
      </c>
      <c r="AU34" s="53">
        <f t="shared" si="3"/>
        <v>0</v>
      </c>
      <c r="AV34" s="58">
        <f t="shared" si="7"/>
        <v>0</v>
      </c>
      <c r="AX34" s="30" t="s">
        <v>50</v>
      </c>
      <c r="AY34" s="30" t="s">
        <v>18</v>
      </c>
      <c r="AZ34" s="132" t="s">
        <v>83</v>
      </c>
      <c r="BA34" s="133"/>
      <c r="BB34" s="30" t="s">
        <v>51</v>
      </c>
      <c r="BC34" s="30" t="s">
        <v>52</v>
      </c>
      <c r="BD34" s="30" t="s">
        <v>53</v>
      </c>
      <c r="BE34" s="30" t="s">
        <v>6</v>
      </c>
      <c r="BF34" s="49" t="s">
        <v>90</v>
      </c>
    </row>
    <row r="35" spans="1:58" ht="15" customHeight="1">
      <c r="A35" s="5"/>
      <c r="B35" s="10">
        <v>9</v>
      </c>
      <c r="C35" s="109"/>
      <c r="D35" s="110"/>
      <c r="E35" s="110"/>
      <c r="F35" s="111"/>
      <c r="G35" s="112"/>
      <c r="H35" s="112"/>
      <c r="I35" s="112"/>
      <c r="J35" s="113"/>
      <c r="K35" s="114"/>
      <c r="L35" s="115"/>
      <c r="M35" s="115"/>
      <c r="N35" s="115"/>
      <c r="O35" s="115"/>
      <c r="P35" s="115"/>
      <c r="Q35" s="115"/>
      <c r="R35" s="115"/>
      <c r="S35" s="115"/>
      <c r="T35" s="115"/>
      <c r="U35" s="115"/>
      <c r="V35" s="115"/>
      <c r="W35" s="116"/>
      <c r="X35" s="117"/>
      <c r="Y35" s="118"/>
      <c r="Z35" s="119"/>
      <c r="AA35" s="120"/>
      <c r="AB35" s="121"/>
      <c r="AC35" s="122"/>
      <c r="AD35" s="123"/>
      <c r="AE35" s="123"/>
      <c r="AF35" s="124"/>
      <c r="AG35" s="104"/>
      <c r="AH35" s="105"/>
      <c r="AI35" s="106" t="str">
        <f t="shared" si="0"/>
        <v/>
      </c>
      <c r="AJ35" s="107"/>
      <c r="AK35" s="107"/>
      <c r="AL35" s="108"/>
      <c r="AO35" s="32">
        <f t="shared" si="4"/>
        <v>0</v>
      </c>
      <c r="AP35" s="47">
        <f t="shared" si="1"/>
        <v>1</v>
      </c>
      <c r="AQ35" s="2">
        <f t="shared" si="5"/>
        <v>1</v>
      </c>
      <c r="AS35" s="56">
        <f t="shared" si="2"/>
        <v>0</v>
      </c>
      <c r="AT35" s="58" t="str">
        <f t="shared" si="6"/>
        <v/>
      </c>
      <c r="AU35" s="53">
        <f t="shared" si="3"/>
        <v>0</v>
      </c>
      <c r="AV35" s="58">
        <f t="shared" si="7"/>
        <v>0</v>
      </c>
      <c r="AX35" s="25" t="s">
        <v>54</v>
      </c>
      <c r="AY35" s="25" t="s">
        <v>55</v>
      </c>
      <c r="AZ35" s="130"/>
      <c r="BA35" s="131"/>
      <c r="BB35" s="25">
        <v>1</v>
      </c>
      <c r="BC35" s="25" t="s">
        <v>56</v>
      </c>
      <c r="BD35" s="27">
        <v>1000000</v>
      </c>
      <c r="BE35" s="26">
        <v>0.1</v>
      </c>
      <c r="BF35" s="27">
        <v>1000000</v>
      </c>
    </row>
    <row r="36" spans="1:58" ht="15" customHeight="1">
      <c r="A36" s="5"/>
      <c r="B36" s="10">
        <v>10</v>
      </c>
      <c r="C36" s="109"/>
      <c r="D36" s="110"/>
      <c r="E36" s="110"/>
      <c r="F36" s="111"/>
      <c r="G36" s="112"/>
      <c r="H36" s="112"/>
      <c r="I36" s="112"/>
      <c r="J36" s="113"/>
      <c r="K36" s="125"/>
      <c r="L36" s="126"/>
      <c r="M36" s="126"/>
      <c r="N36" s="126"/>
      <c r="O36" s="126"/>
      <c r="P36" s="126"/>
      <c r="Q36" s="126"/>
      <c r="R36" s="126"/>
      <c r="S36" s="126"/>
      <c r="T36" s="126"/>
      <c r="U36" s="126"/>
      <c r="V36" s="126"/>
      <c r="W36" s="127"/>
      <c r="X36" s="117"/>
      <c r="Y36" s="118"/>
      <c r="Z36" s="119"/>
      <c r="AA36" s="120"/>
      <c r="AB36" s="121"/>
      <c r="AC36" s="122"/>
      <c r="AD36" s="123"/>
      <c r="AE36" s="123"/>
      <c r="AF36" s="124"/>
      <c r="AG36" s="104"/>
      <c r="AH36" s="105"/>
      <c r="AI36" s="106" t="str">
        <f t="shared" si="0"/>
        <v/>
      </c>
      <c r="AJ36" s="107"/>
      <c r="AK36" s="107"/>
      <c r="AL36" s="108"/>
      <c r="AO36" s="32">
        <f t="shared" si="4"/>
        <v>0</v>
      </c>
      <c r="AP36" s="47">
        <f t="shared" si="1"/>
        <v>1</v>
      </c>
      <c r="AQ36" s="2">
        <f t="shared" si="5"/>
        <v>1</v>
      </c>
      <c r="AS36" s="56">
        <f t="shared" si="2"/>
        <v>0</v>
      </c>
      <c r="AT36" s="58" t="str">
        <f t="shared" si="6"/>
        <v/>
      </c>
      <c r="AU36" s="53">
        <f t="shared" si="3"/>
        <v>0</v>
      </c>
      <c r="AV36" s="58">
        <f t="shared" si="7"/>
        <v>0</v>
      </c>
      <c r="AX36" s="28" t="s">
        <v>57</v>
      </c>
    </row>
    <row r="37" spans="1:58" ht="15" customHeight="1">
      <c r="A37" s="5"/>
      <c r="B37" s="10">
        <v>11</v>
      </c>
      <c r="C37" s="109"/>
      <c r="D37" s="110"/>
      <c r="E37" s="110"/>
      <c r="F37" s="111"/>
      <c r="G37" s="112"/>
      <c r="H37" s="112"/>
      <c r="I37" s="112"/>
      <c r="J37" s="113"/>
      <c r="K37" s="125"/>
      <c r="L37" s="126"/>
      <c r="M37" s="126"/>
      <c r="N37" s="126"/>
      <c r="O37" s="126"/>
      <c r="P37" s="126"/>
      <c r="Q37" s="126"/>
      <c r="R37" s="126"/>
      <c r="S37" s="126"/>
      <c r="T37" s="126"/>
      <c r="U37" s="126"/>
      <c r="V37" s="126"/>
      <c r="W37" s="127"/>
      <c r="X37" s="117"/>
      <c r="Y37" s="118"/>
      <c r="Z37" s="119"/>
      <c r="AA37" s="120"/>
      <c r="AB37" s="121"/>
      <c r="AC37" s="122"/>
      <c r="AD37" s="123"/>
      <c r="AE37" s="123"/>
      <c r="AF37" s="124"/>
      <c r="AG37" s="104"/>
      <c r="AH37" s="105"/>
      <c r="AI37" s="106" t="str">
        <f t="shared" si="0"/>
        <v/>
      </c>
      <c r="AJ37" s="107"/>
      <c r="AK37" s="107"/>
      <c r="AL37" s="108"/>
      <c r="AO37" s="32">
        <f t="shared" si="4"/>
        <v>0</v>
      </c>
      <c r="AP37" s="47">
        <f t="shared" si="1"/>
        <v>1</v>
      </c>
      <c r="AQ37" s="2">
        <f t="shared" si="5"/>
        <v>1</v>
      </c>
      <c r="AS37" s="56">
        <f t="shared" si="2"/>
        <v>0</v>
      </c>
      <c r="AT37" s="58" t="str">
        <f t="shared" si="6"/>
        <v/>
      </c>
      <c r="AU37" s="53">
        <f t="shared" si="3"/>
        <v>0</v>
      </c>
      <c r="AV37" s="58">
        <f t="shared" si="7"/>
        <v>0</v>
      </c>
      <c r="AX37" s="28" t="s">
        <v>58</v>
      </c>
    </row>
    <row r="38" spans="1:58" ht="15" customHeight="1">
      <c r="A38" s="5"/>
      <c r="B38" s="10">
        <v>12</v>
      </c>
      <c r="C38" s="109"/>
      <c r="D38" s="110"/>
      <c r="E38" s="110"/>
      <c r="F38" s="111"/>
      <c r="G38" s="112"/>
      <c r="H38" s="112"/>
      <c r="I38" s="112"/>
      <c r="J38" s="113"/>
      <c r="K38" s="114"/>
      <c r="L38" s="115"/>
      <c r="M38" s="115"/>
      <c r="N38" s="115"/>
      <c r="O38" s="115"/>
      <c r="P38" s="115"/>
      <c r="Q38" s="115"/>
      <c r="R38" s="115"/>
      <c r="S38" s="115"/>
      <c r="T38" s="115"/>
      <c r="U38" s="115"/>
      <c r="V38" s="115"/>
      <c r="W38" s="116"/>
      <c r="X38" s="117"/>
      <c r="Y38" s="118"/>
      <c r="Z38" s="119"/>
      <c r="AA38" s="120"/>
      <c r="AB38" s="121"/>
      <c r="AC38" s="122"/>
      <c r="AD38" s="123"/>
      <c r="AE38" s="123"/>
      <c r="AF38" s="124"/>
      <c r="AG38" s="104"/>
      <c r="AH38" s="105"/>
      <c r="AI38" s="106" t="str">
        <f t="shared" si="0"/>
        <v/>
      </c>
      <c r="AJ38" s="107"/>
      <c r="AK38" s="107"/>
      <c r="AL38" s="108"/>
      <c r="AO38" s="32">
        <f t="shared" si="4"/>
        <v>0</v>
      </c>
      <c r="AP38" s="47">
        <f t="shared" si="1"/>
        <v>1</v>
      </c>
      <c r="AQ38" s="2">
        <f t="shared" si="5"/>
        <v>1</v>
      </c>
      <c r="AS38" s="56">
        <f t="shared" si="2"/>
        <v>0</v>
      </c>
      <c r="AT38" s="58" t="str">
        <f t="shared" si="6"/>
        <v/>
      </c>
      <c r="AU38" s="53">
        <f t="shared" si="3"/>
        <v>0</v>
      </c>
      <c r="AV38" s="58">
        <f t="shared" si="7"/>
        <v>0</v>
      </c>
      <c r="AX38" s="28" t="s">
        <v>59</v>
      </c>
    </row>
    <row r="39" spans="1:58" ht="15" customHeight="1">
      <c r="A39" s="5"/>
      <c r="B39" s="10">
        <v>13</v>
      </c>
      <c r="C39" s="109"/>
      <c r="D39" s="110"/>
      <c r="E39" s="110"/>
      <c r="F39" s="111"/>
      <c r="G39" s="112"/>
      <c r="H39" s="112"/>
      <c r="I39" s="112"/>
      <c r="J39" s="113"/>
      <c r="K39" s="114"/>
      <c r="L39" s="115"/>
      <c r="M39" s="115"/>
      <c r="N39" s="115"/>
      <c r="O39" s="115"/>
      <c r="P39" s="115"/>
      <c r="Q39" s="115"/>
      <c r="R39" s="115"/>
      <c r="S39" s="115"/>
      <c r="T39" s="115"/>
      <c r="U39" s="115"/>
      <c r="V39" s="115"/>
      <c r="W39" s="116"/>
      <c r="X39" s="117"/>
      <c r="Y39" s="118"/>
      <c r="Z39" s="119"/>
      <c r="AA39" s="120"/>
      <c r="AB39" s="121"/>
      <c r="AC39" s="122"/>
      <c r="AD39" s="123"/>
      <c r="AE39" s="123"/>
      <c r="AF39" s="124"/>
      <c r="AG39" s="104"/>
      <c r="AH39" s="105"/>
      <c r="AI39" s="106" t="str">
        <f t="shared" si="0"/>
        <v/>
      </c>
      <c r="AJ39" s="107"/>
      <c r="AK39" s="107"/>
      <c r="AL39" s="108"/>
      <c r="AO39" s="32">
        <f t="shared" si="4"/>
        <v>0</v>
      </c>
      <c r="AP39" s="47">
        <f t="shared" si="1"/>
        <v>1</v>
      </c>
      <c r="AQ39" s="2">
        <f t="shared" si="5"/>
        <v>1</v>
      </c>
      <c r="AS39" s="56">
        <f t="shared" si="2"/>
        <v>0</v>
      </c>
      <c r="AT39" s="58" t="str">
        <f t="shared" si="6"/>
        <v/>
      </c>
      <c r="AU39" s="53">
        <f t="shared" si="3"/>
        <v>0</v>
      </c>
      <c r="AV39" s="58">
        <f t="shared" si="7"/>
        <v>0</v>
      </c>
    </row>
    <row r="40" spans="1:58" ht="15" customHeight="1">
      <c r="A40" s="5"/>
      <c r="B40" s="10">
        <v>14</v>
      </c>
      <c r="C40" s="109"/>
      <c r="D40" s="110"/>
      <c r="E40" s="110"/>
      <c r="F40" s="111"/>
      <c r="G40" s="112"/>
      <c r="H40" s="112"/>
      <c r="I40" s="112"/>
      <c r="J40" s="113"/>
      <c r="K40" s="114"/>
      <c r="L40" s="115"/>
      <c r="M40" s="115"/>
      <c r="N40" s="115"/>
      <c r="O40" s="115"/>
      <c r="P40" s="115"/>
      <c r="Q40" s="115"/>
      <c r="R40" s="115"/>
      <c r="S40" s="115"/>
      <c r="T40" s="115"/>
      <c r="U40" s="115"/>
      <c r="V40" s="115"/>
      <c r="W40" s="116"/>
      <c r="X40" s="117"/>
      <c r="Y40" s="118"/>
      <c r="Z40" s="119"/>
      <c r="AA40" s="120"/>
      <c r="AB40" s="121"/>
      <c r="AC40" s="122"/>
      <c r="AD40" s="123"/>
      <c r="AE40" s="123"/>
      <c r="AF40" s="124"/>
      <c r="AG40" s="104"/>
      <c r="AH40" s="105"/>
      <c r="AI40" s="106" t="str">
        <f t="shared" si="0"/>
        <v/>
      </c>
      <c r="AJ40" s="107"/>
      <c r="AK40" s="107"/>
      <c r="AL40" s="108"/>
      <c r="AO40" s="32">
        <f t="shared" si="4"/>
        <v>0</v>
      </c>
      <c r="AP40" s="47">
        <f t="shared" si="1"/>
        <v>1</v>
      </c>
      <c r="AQ40" s="2">
        <f t="shared" si="5"/>
        <v>1</v>
      </c>
      <c r="AS40" s="56">
        <f t="shared" si="2"/>
        <v>0</v>
      </c>
      <c r="AT40" s="58" t="str">
        <f t="shared" si="6"/>
        <v/>
      </c>
      <c r="AU40" s="53">
        <f t="shared" si="3"/>
        <v>0</v>
      </c>
      <c r="AV40" s="58">
        <f t="shared" si="7"/>
        <v>0</v>
      </c>
      <c r="AX40" s="129" t="s">
        <v>60</v>
      </c>
      <c r="AY40" s="129"/>
      <c r="AZ40" s="129"/>
      <c r="BA40" s="129"/>
      <c r="BB40" s="129"/>
      <c r="BC40" s="129"/>
      <c r="BD40" s="129"/>
      <c r="BE40" s="129"/>
      <c r="BF40" s="129"/>
    </row>
    <row r="41" spans="1:58" ht="15" customHeight="1">
      <c r="A41" s="5"/>
      <c r="B41" s="10">
        <v>15</v>
      </c>
      <c r="C41" s="109"/>
      <c r="D41" s="110"/>
      <c r="E41" s="110"/>
      <c r="F41" s="111"/>
      <c r="G41" s="112"/>
      <c r="H41" s="112"/>
      <c r="I41" s="112"/>
      <c r="J41" s="113"/>
      <c r="K41" s="114"/>
      <c r="L41" s="115"/>
      <c r="M41" s="115"/>
      <c r="N41" s="115"/>
      <c r="O41" s="115"/>
      <c r="P41" s="115"/>
      <c r="Q41" s="115"/>
      <c r="R41" s="115"/>
      <c r="S41" s="115"/>
      <c r="T41" s="115"/>
      <c r="U41" s="115"/>
      <c r="V41" s="115"/>
      <c r="W41" s="116"/>
      <c r="X41" s="117"/>
      <c r="Y41" s="118"/>
      <c r="Z41" s="119"/>
      <c r="AA41" s="120"/>
      <c r="AB41" s="121"/>
      <c r="AC41" s="122"/>
      <c r="AD41" s="123"/>
      <c r="AE41" s="123"/>
      <c r="AF41" s="124"/>
      <c r="AG41" s="104"/>
      <c r="AH41" s="105"/>
      <c r="AI41" s="106" t="str">
        <f t="shared" si="0"/>
        <v/>
      </c>
      <c r="AJ41" s="107"/>
      <c r="AK41" s="107"/>
      <c r="AL41" s="108"/>
      <c r="AO41" s="32">
        <f>IFERROR(1/COUNTIF($AG$27:$AH$56,AG41),0)</f>
        <v>0</v>
      </c>
      <c r="AP41" s="47">
        <f t="shared" si="1"/>
        <v>1</v>
      </c>
      <c r="AQ41" s="2">
        <f t="shared" si="5"/>
        <v>1</v>
      </c>
      <c r="AS41" s="56">
        <f t="shared" si="2"/>
        <v>0</v>
      </c>
      <c r="AT41" s="58" t="str">
        <f t="shared" si="6"/>
        <v/>
      </c>
      <c r="AU41" s="53">
        <f t="shared" si="3"/>
        <v>0</v>
      </c>
      <c r="AV41" s="58">
        <f t="shared" si="7"/>
        <v>0</v>
      </c>
      <c r="AX41" s="128" t="s">
        <v>92</v>
      </c>
      <c r="AY41" s="128"/>
      <c r="AZ41" s="128"/>
      <c r="BA41" s="128"/>
      <c r="BB41" s="128"/>
      <c r="BC41" s="128"/>
      <c r="BD41" s="128"/>
      <c r="BE41" s="128"/>
      <c r="BF41" s="128"/>
    </row>
    <row r="42" spans="1:58" ht="15" customHeight="1">
      <c r="A42" s="5"/>
      <c r="B42" s="10">
        <v>16</v>
      </c>
      <c r="C42" s="109"/>
      <c r="D42" s="110"/>
      <c r="E42" s="110"/>
      <c r="F42" s="111"/>
      <c r="G42" s="112"/>
      <c r="H42" s="112"/>
      <c r="I42" s="112"/>
      <c r="J42" s="113"/>
      <c r="K42" s="114"/>
      <c r="L42" s="115"/>
      <c r="M42" s="115"/>
      <c r="N42" s="115"/>
      <c r="O42" s="115"/>
      <c r="P42" s="115"/>
      <c r="Q42" s="115"/>
      <c r="R42" s="115"/>
      <c r="S42" s="115"/>
      <c r="T42" s="115"/>
      <c r="U42" s="115"/>
      <c r="V42" s="115"/>
      <c r="W42" s="116"/>
      <c r="X42" s="117"/>
      <c r="Y42" s="118"/>
      <c r="Z42" s="119"/>
      <c r="AA42" s="120"/>
      <c r="AB42" s="121"/>
      <c r="AC42" s="122"/>
      <c r="AD42" s="123"/>
      <c r="AE42" s="123"/>
      <c r="AF42" s="124"/>
      <c r="AG42" s="104"/>
      <c r="AH42" s="105"/>
      <c r="AI42" s="106" t="str">
        <f t="shared" si="0"/>
        <v/>
      </c>
      <c r="AJ42" s="107"/>
      <c r="AK42" s="107"/>
      <c r="AL42" s="108"/>
      <c r="AO42" s="32">
        <f t="shared" si="4"/>
        <v>0</v>
      </c>
      <c r="AP42" s="47">
        <f t="shared" si="1"/>
        <v>1</v>
      </c>
      <c r="AQ42" s="2">
        <f t="shared" si="5"/>
        <v>1</v>
      </c>
      <c r="AS42" s="56">
        <f t="shared" si="2"/>
        <v>0</v>
      </c>
      <c r="AT42" s="58" t="str">
        <f t="shared" si="6"/>
        <v/>
      </c>
      <c r="AU42" s="53">
        <f t="shared" si="3"/>
        <v>0</v>
      </c>
      <c r="AV42" s="58">
        <f t="shared" si="7"/>
        <v>0</v>
      </c>
      <c r="AX42" s="128" t="s">
        <v>96</v>
      </c>
      <c r="AY42" s="128"/>
      <c r="AZ42" s="128"/>
      <c r="BA42" s="128"/>
      <c r="BB42" s="128"/>
      <c r="BC42" s="128"/>
      <c r="BD42" s="128"/>
      <c r="BE42" s="128"/>
      <c r="BF42" s="128"/>
    </row>
    <row r="43" spans="1:58" ht="15" customHeight="1">
      <c r="A43" s="5"/>
      <c r="B43" s="10">
        <v>17</v>
      </c>
      <c r="C43" s="109"/>
      <c r="D43" s="110"/>
      <c r="E43" s="110"/>
      <c r="F43" s="111"/>
      <c r="G43" s="112"/>
      <c r="H43" s="112"/>
      <c r="I43" s="112"/>
      <c r="J43" s="113"/>
      <c r="K43" s="114"/>
      <c r="L43" s="115"/>
      <c r="M43" s="115"/>
      <c r="N43" s="115"/>
      <c r="O43" s="115"/>
      <c r="P43" s="115"/>
      <c r="Q43" s="115"/>
      <c r="R43" s="115"/>
      <c r="S43" s="115"/>
      <c r="T43" s="115"/>
      <c r="U43" s="115"/>
      <c r="V43" s="115"/>
      <c r="W43" s="116"/>
      <c r="X43" s="117"/>
      <c r="Y43" s="118"/>
      <c r="Z43" s="119"/>
      <c r="AA43" s="120"/>
      <c r="AB43" s="121"/>
      <c r="AC43" s="122"/>
      <c r="AD43" s="123"/>
      <c r="AE43" s="123"/>
      <c r="AF43" s="124"/>
      <c r="AG43" s="104"/>
      <c r="AH43" s="105"/>
      <c r="AI43" s="106" t="str">
        <f t="shared" si="0"/>
        <v/>
      </c>
      <c r="AJ43" s="107"/>
      <c r="AK43" s="107"/>
      <c r="AL43" s="108"/>
      <c r="AO43" s="32">
        <f t="shared" si="4"/>
        <v>0</v>
      </c>
      <c r="AP43" s="47">
        <f t="shared" si="1"/>
        <v>1</v>
      </c>
      <c r="AQ43" s="2">
        <f t="shared" si="5"/>
        <v>1</v>
      </c>
      <c r="AS43" s="56">
        <f t="shared" si="2"/>
        <v>0</v>
      </c>
      <c r="AT43" s="58" t="str">
        <f t="shared" si="6"/>
        <v/>
      </c>
      <c r="AU43" s="53">
        <f t="shared" si="3"/>
        <v>0</v>
      </c>
      <c r="AV43" s="58">
        <f t="shared" si="7"/>
        <v>0</v>
      </c>
    </row>
    <row r="44" spans="1:58" ht="15" customHeight="1">
      <c r="A44" s="5"/>
      <c r="B44" s="10">
        <v>18</v>
      </c>
      <c r="C44" s="109"/>
      <c r="D44" s="110"/>
      <c r="E44" s="110"/>
      <c r="F44" s="111"/>
      <c r="G44" s="112"/>
      <c r="H44" s="112"/>
      <c r="I44" s="112"/>
      <c r="J44" s="113"/>
      <c r="K44" s="114"/>
      <c r="L44" s="115"/>
      <c r="M44" s="115"/>
      <c r="N44" s="115"/>
      <c r="O44" s="115"/>
      <c r="P44" s="115"/>
      <c r="Q44" s="115"/>
      <c r="R44" s="115"/>
      <c r="S44" s="115"/>
      <c r="T44" s="115"/>
      <c r="U44" s="115"/>
      <c r="V44" s="115"/>
      <c r="W44" s="116"/>
      <c r="X44" s="117"/>
      <c r="Y44" s="118"/>
      <c r="Z44" s="119"/>
      <c r="AA44" s="120"/>
      <c r="AB44" s="121"/>
      <c r="AC44" s="122"/>
      <c r="AD44" s="123"/>
      <c r="AE44" s="123"/>
      <c r="AF44" s="124"/>
      <c r="AG44" s="104"/>
      <c r="AH44" s="105"/>
      <c r="AI44" s="106" t="str">
        <f t="shared" si="0"/>
        <v/>
      </c>
      <c r="AJ44" s="107"/>
      <c r="AK44" s="107"/>
      <c r="AL44" s="108"/>
      <c r="AO44" s="32">
        <f t="shared" si="4"/>
        <v>0</v>
      </c>
      <c r="AP44" s="47">
        <f t="shared" si="1"/>
        <v>1</v>
      </c>
      <c r="AQ44" s="2">
        <f t="shared" si="5"/>
        <v>1</v>
      </c>
      <c r="AS44" s="56">
        <f t="shared" si="2"/>
        <v>0</v>
      </c>
      <c r="AT44" s="58" t="str">
        <f t="shared" si="6"/>
        <v/>
      </c>
      <c r="AU44" s="53">
        <f t="shared" si="3"/>
        <v>0</v>
      </c>
      <c r="AV44" s="58">
        <f t="shared" si="7"/>
        <v>0</v>
      </c>
    </row>
    <row r="45" spans="1:58" ht="15" customHeight="1">
      <c r="A45" s="5"/>
      <c r="B45" s="10">
        <v>19</v>
      </c>
      <c r="C45" s="109"/>
      <c r="D45" s="110"/>
      <c r="E45" s="110"/>
      <c r="F45" s="111"/>
      <c r="G45" s="112"/>
      <c r="H45" s="112"/>
      <c r="I45" s="112"/>
      <c r="J45" s="113"/>
      <c r="K45" s="125"/>
      <c r="L45" s="126"/>
      <c r="M45" s="126"/>
      <c r="N45" s="126"/>
      <c r="O45" s="126"/>
      <c r="P45" s="126"/>
      <c r="Q45" s="126"/>
      <c r="R45" s="126"/>
      <c r="S45" s="126"/>
      <c r="T45" s="126"/>
      <c r="U45" s="126"/>
      <c r="V45" s="126"/>
      <c r="W45" s="127"/>
      <c r="X45" s="117"/>
      <c r="Y45" s="118"/>
      <c r="Z45" s="119"/>
      <c r="AA45" s="120"/>
      <c r="AB45" s="121"/>
      <c r="AC45" s="122"/>
      <c r="AD45" s="123"/>
      <c r="AE45" s="123"/>
      <c r="AF45" s="124"/>
      <c r="AG45" s="104"/>
      <c r="AH45" s="105"/>
      <c r="AI45" s="106" t="str">
        <f t="shared" si="0"/>
        <v/>
      </c>
      <c r="AJ45" s="107"/>
      <c r="AK45" s="107"/>
      <c r="AL45" s="108"/>
      <c r="AO45" s="32">
        <f t="shared" si="4"/>
        <v>0</v>
      </c>
      <c r="AP45" s="47">
        <f t="shared" si="1"/>
        <v>1</v>
      </c>
      <c r="AQ45" s="2">
        <f t="shared" si="5"/>
        <v>1</v>
      </c>
      <c r="AS45" s="56">
        <f t="shared" si="2"/>
        <v>0</v>
      </c>
      <c r="AT45" s="58" t="str">
        <f t="shared" si="6"/>
        <v/>
      </c>
      <c r="AU45" s="53">
        <f t="shared" si="3"/>
        <v>0</v>
      </c>
      <c r="AV45" s="58">
        <f t="shared" si="7"/>
        <v>0</v>
      </c>
    </row>
    <row r="46" spans="1:58" ht="15" customHeight="1">
      <c r="A46" s="5"/>
      <c r="B46" s="10">
        <v>20</v>
      </c>
      <c r="C46" s="109"/>
      <c r="D46" s="110"/>
      <c r="E46" s="110"/>
      <c r="F46" s="111"/>
      <c r="G46" s="112"/>
      <c r="H46" s="112"/>
      <c r="I46" s="112"/>
      <c r="J46" s="113"/>
      <c r="K46" s="114"/>
      <c r="L46" s="115"/>
      <c r="M46" s="115"/>
      <c r="N46" s="115"/>
      <c r="O46" s="115"/>
      <c r="P46" s="115"/>
      <c r="Q46" s="115"/>
      <c r="R46" s="115"/>
      <c r="S46" s="115"/>
      <c r="T46" s="115"/>
      <c r="U46" s="115"/>
      <c r="V46" s="115"/>
      <c r="W46" s="116"/>
      <c r="X46" s="117"/>
      <c r="Y46" s="118"/>
      <c r="Z46" s="119"/>
      <c r="AA46" s="120"/>
      <c r="AB46" s="121"/>
      <c r="AC46" s="122"/>
      <c r="AD46" s="123"/>
      <c r="AE46" s="123"/>
      <c r="AF46" s="124"/>
      <c r="AG46" s="104"/>
      <c r="AH46" s="105"/>
      <c r="AI46" s="106" t="str">
        <f t="shared" si="0"/>
        <v/>
      </c>
      <c r="AJ46" s="107"/>
      <c r="AK46" s="107"/>
      <c r="AL46" s="108"/>
      <c r="AO46" s="32">
        <f t="shared" si="4"/>
        <v>0</v>
      </c>
      <c r="AP46" s="47">
        <f t="shared" si="1"/>
        <v>1</v>
      </c>
      <c r="AQ46" s="2">
        <f t="shared" si="5"/>
        <v>1</v>
      </c>
      <c r="AS46" s="56">
        <f t="shared" si="2"/>
        <v>0</v>
      </c>
      <c r="AT46" s="58" t="str">
        <f t="shared" si="6"/>
        <v/>
      </c>
      <c r="AU46" s="53">
        <f t="shared" si="3"/>
        <v>0</v>
      </c>
      <c r="AV46" s="58">
        <f t="shared" si="7"/>
        <v>0</v>
      </c>
    </row>
    <row r="47" spans="1:58" ht="15" customHeight="1">
      <c r="A47" s="5"/>
      <c r="B47" s="10">
        <v>21</v>
      </c>
      <c r="C47" s="109"/>
      <c r="D47" s="110"/>
      <c r="E47" s="110"/>
      <c r="F47" s="111"/>
      <c r="G47" s="112"/>
      <c r="H47" s="112"/>
      <c r="I47" s="112"/>
      <c r="J47" s="113"/>
      <c r="K47" s="114"/>
      <c r="L47" s="115"/>
      <c r="M47" s="115"/>
      <c r="N47" s="115"/>
      <c r="O47" s="115"/>
      <c r="P47" s="115"/>
      <c r="Q47" s="115"/>
      <c r="R47" s="115"/>
      <c r="S47" s="115"/>
      <c r="T47" s="115"/>
      <c r="U47" s="115"/>
      <c r="V47" s="115"/>
      <c r="W47" s="116"/>
      <c r="X47" s="117"/>
      <c r="Y47" s="118"/>
      <c r="Z47" s="119"/>
      <c r="AA47" s="120"/>
      <c r="AB47" s="121"/>
      <c r="AC47" s="122"/>
      <c r="AD47" s="123"/>
      <c r="AE47" s="123"/>
      <c r="AF47" s="124"/>
      <c r="AG47" s="104"/>
      <c r="AH47" s="105"/>
      <c r="AI47" s="106" t="str">
        <f t="shared" si="0"/>
        <v/>
      </c>
      <c r="AJ47" s="107"/>
      <c r="AK47" s="107"/>
      <c r="AL47" s="108"/>
      <c r="AO47" s="32">
        <f t="shared" si="4"/>
        <v>0</v>
      </c>
      <c r="AP47" s="47">
        <f t="shared" si="1"/>
        <v>1</v>
      </c>
      <c r="AQ47" s="2">
        <f t="shared" si="5"/>
        <v>1</v>
      </c>
      <c r="AS47" s="56">
        <f t="shared" si="2"/>
        <v>0</v>
      </c>
      <c r="AT47" s="58" t="str">
        <f t="shared" si="6"/>
        <v/>
      </c>
      <c r="AU47" s="53">
        <f t="shared" si="3"/>
        <v>0</v>
      </c>
      <c r="AV47" s="58">
        <f t="shared" si="7"/>
        <v>0</v>
      </c>
    </row>
    <row r="48" spans="1:58" ht="15" customHeight="1">
      <c r="A48" s="5"/>
      <c r="B48" s="10">
        <v>22</v>
      </c>
      <c r="C48" s="109"/>
      <c r="D48" s="110"/>
      <c r="E48" s="110"/>
      <c r="F48" s="111"/>
      <c r="G48" s="112"/>
      <c r="H48" s="112"/>
      <c r="I48" s="112"/>
      <c r="J48" s="113"/>
      <c r="K48" s="114"/>
      <c r="L48" s="115"/>
      <c r="M48" s="115"/>
      <c r="N48" s="115"/>
      <c r="O48" s="115"/>
      <c r="P48" s="115"/>
      <c r="Q48" s="115"/>
      <c r="R48" s="115"/>
      <c r="S48" s="115"/>
      <c r="T48" s="115"/>
      <c r="U48" s="115"/>
      <c r="V48" s="115"/>
      <c r="W48" s="116"/>
      <c r="X48" s="117"/>
      <c r="Y48" s="118"/>
      <c r="Z48" s="119"/>
      <c r="AA48" s="120"/>
      <c r="AB48" s="121"/>
      <c r="AC48" s="122"/>
      <c r="AD48" s="123"/>
      <c r="AE48" s="123"/>
      <c r="AF48" s="124"/>
      <c r="AG48" s="104"/>
      <c r="AH48" s="105"/>
      <c r="AI48" s="106" t="str">
        <f t="shared" si="0"/>
        <v/>
      </c>
      <c r="AJ48" s="107"/>
      <c r="AK48" s="107"/>
      <c r="AL48" s="108"/>
      <c r="AO48" s="32">
        <f t="shared" si="4"/>
        <v>0</v>
      </c>
      <c r="AP48" s="47">
        <f t="shared" si="1"/>
        <v>1</v>
      </c>
      <c r="AQ48" s="2">
        <f t="shared" si="5"/>
        <v>1</v>
      </c>
      <c r="AS48" s="56">
        <f t="shared" si="2"/>
        <v>0</v>
      </c>
      <c r="AT48" s="58" t="str">
        <f t="shared" si="6"/>
        <v/>
      </c>
      <c r="AU48" s="53">
        <f t="shared" si="3"/>
        <v>0</v>
      </c>
      <c r="AV48" s="58">
        <f t="shared" si="7"/>
        <v>0</v>
      </c>
    </row>
    <row r="49" spans="1:48" ht="15" customHeight="1">
      <c r="A49" s="5"/>
      <c r="B49" s="10">
        <v>23</v>
      </c>
      <c r="C49" s="109"/>
      <c r="D49" s="110"/>
      <c r="E49" s="110"/>
      <c r="F49" s="111"/>
      <c r="G49" s="112"/>
      <c r="H49" s="112"/>
      <c r="I49" s="112"/>
      <c r="J49" s="113"/>
      <c r="K49" s="114"/>
      <c r="L49" s="115"/>
      <c r="M49" s="115"/>
      <c r="N49" s="115"/>
      <c r="O49" s="115"/>
      <c r="P49" s="115"/>
      <c r="Q49" s="115"/>
      <c r="R49" s="115"/>
      <c r="S49" s="115"/>
      <c r="T49" s="115"/>
      <c r="U49" s="115"/>
      <c r="V49" s="115"/>
      <c r="W49" s="116"/>
      <c r="X49" s="117"/>
      <c r="Y49" s="118"/>
      <c r="Z49" s="119"/>
      <c r="AA49" s="120"/>
      <c r="AB49" s="121"/>
      <c r="AC49" s="122"/>
      <c r="AD49" s="123"/>
      <c r="AE49" s="123"/>
      <c r="AF49" s="124"/>
      <c r="AG49" s="104"/>
      <c r="AH49" s="105"/>
      <c r="AI49" s="106" t="str">
        <f t="shared" si="0"/>
        <v/>
      </c>
      <c r="AJ49" s="107"/>
      <c r="AK49" s="107"/>
      <c r="AL49" s="108"/>
      <c r="AO49" s="32">
        <f t="shared" si="4"/>
        <v>0</v>
      </c>
      <c r="AP49" s="47">
        <f t="shared" si="1"/>
        <v>1</v>
      </c>
      <c r="AQ49" s="2">
        <f t="shared" si="5"/>
        <v>1</v>
      </c>
      <c r="AS49" s="56">
        <f t="shared" si="2"/>
        <v>0</v>
      </c>
      <c r="AT49" s="58" t="str">
        <f t="shared" si="6"/>
        <v/>
      </c>
      <c r="AU49" s="53">
        <f t="shared" si="3"/>
        <v>0</v>
      </c>
      <c r="AV49" s="58">
        <f t="shared" si="7"/>
        <v>0</v>
      </c>
    </row>
    <row r="50" spans="1:48" ht="15" customHeight="1">
      <c r="A50" s="5"/>
      <c r="B50" s="10">
        <v>24</v>
      </c>
      <c r="C50" s="109"/>
      <c r="D50" s="110"/>
      <c r="E50" s="110"/>
      <c r="F50" s="111"/>
      <c r="G50" s="112"/>
      <c r="H50" s="112"/>
      <c r="I50" s="112"/>
      <c r="J50" s="113"/>
      <c r="K50" s="114"/>
      <c r="L50" s="115"/>
      <c r="M50" s="115"/>
      <c r="N50" s="115"/>
      <c r="O50" s="115"/>
      <c r="P50" s="115"/>
      <c r="Q50" s="115"/>
      <c r="R50" s="115"/>
      <c r="S50" s="115"/>
      <c r="T50" s="115"/>
      <c r="U50" s="115"/>
      <c r="V50" s="115"/>
      <c r="W50" s="116"/>
      <c r="X50" s="117"/>
      <c r="Y50" s="118"/>
      <c r="Z50" s="119"/>
      <c r="AA50" s="120"/>
      <c r="AB50" s="121"/>
      <c r="AC50" s="122"/>
      <c r="AD50" s="123"/>
      <c r="AE50" s="123"/>
      <c r="AF50" s="124"/>
      <c r="AG50" s="104"/>
      <c r="AH50" s="105"/>
      <c r="AI50" s="106" t="str">
        <f t="shared" si="0"/>
        <v/>
      </c>
      <c r="AJ50" s="107"/>
      <c r="AK50" s="107"/>
      <c r="AL50" s="108"/>
      <c r="AO50" s="32">
        <f t="shared" si="4"/>
        <v>0</v>
      </c>
      <c r="AP50" s="47">
        <f t="shared" si="1"/>
        <v>1</v>
      </c>
      <c r="AQ50" s="2">
        <f t="shared" si="5"/>
        <v>1</v>
      </c>
      <c r="AS50" s="56">
        <f t="shared" si="2"/>
        <v>0</v>
      </c>
      <c r="AT50" s="58" t="str">
        <f t="shared" si="6"/>
        <v/>
      </c>
      <c r="AU50" s="53">
        <f t="shared" si="3"/>
        <v>0</v>
      </c>
      <c r="AV50" s="58">
        <f t="shared" si="7"/>
        <v>0</v>
      </c>
    </row>
    <row r="51" spans="1:48" ht="15" customHeight="1">
      <c r="A51" s="5"/>
      <c r="B51" s="10">
        <v>25</v>
      </c>
      <c r="C51" s="109"/>
      <c r="D51" s="110"/>
      <c r="E51" s="110"/>
      <c r="F51" s="111"/>
      <c r="G51" s="112"/>
      <c r="H51" s="112"/>
      <c r="I51" s="112"/>
      <c r="J51" s="113"/>
      <c r="K51" s="114"/>
      <c r="L51" s="115"/>
      <c r="M51" s="115"/>
      <c r="N51" s="115"/>
      <c r="O51" s="115"/>
      <c r="P51" s="115"/>
      <c r="Q51" s="115"/>
      <c r="R51" s="115"/>
      <c r="S51" s="115"/>
      <c r="T51" s="115"/>
      <c r="U51" s="115"/>
      <c r="V51" s="115"/>
      <c r="W51" s="116"/>
      <c r="X51" s="117"/>
      <c r="Y51" s="118"/>
      <c r="Z51" s="119"/>
      <c r="AA51" s="120"/>
      <c r="AB51" s="121"/>
      <c r="AC51" s="122"/>
      <c r="AD51" s="123"/>
      <c r="AE51" s="123"/>
      <c r="AF51" s="124"/>
      <c r="AG51" s="104"/>
      <c r="AH51" s="105"/>
      <c r="AI51" s="106" t="str">
        <f t="shared" si="0"/>
        <v/>
      </c>
      <c r="AJ51" s="107"/>
      <c r="AK51" s="107"/>
      <c r="AL51" s="108"/>
      <c r="AO51" s="32">
        <f t="shared" si="4"/>
        <v>0</v>
      </c>
      <c r="AP51" s="47">
        <f t="shared" si="1"/>
        <v>1</v>
      </c>
      <c r="AQ51" s="2">
        <f t="shared" si="5"/>
        <v>1</v>
      </c>
      <c r="AS51" s="56">
        <f t="shared" si="2"/>
        <v>0</v>
      </c>
      <c r="AT51" s="58" t="str">
        <f t="shared" si="6"/>
        <v/>
      </c>
      <c r="AU51" s="53">
        <f t="shared" si="3"/>
        <v>0</v>
      </c>
      <c r="AV51" s="58">
        <f t="shared" si="7"/>
        <v>0</v>
      </c>
    </row>
    <row r="52" spans="1:48" ht="15" customHeight="1">
      <c r="A52" s="5"/>
      <c r="B52" s="10">
        <v>26</v>
      </c>
      <c r="C52" s="109"/>
      <c r="D52" s="110"/>
      <c r="E52" s="110"/>
      <c r="F52" s="111"/>
      <c r="G52" s="112"/>
      <c r="H52" s="112"/>
      <c r="I52" s="112"/>
      <c r="J52" s="113"/>
      <c r="K52" s="114"/>
      <c r="L52" s="115"/>
      <c r="M52" s="115"/>
      <c r="N52" s="115"/>
      <c r="O52" s="115"/>
      <c r="P52" s="115"/>
      <c r="Q52" s="115"/>
      <c r="R52" s="115"/>
      <c r="S52" s="115"/>
      <c r="T52" s="115"/>
      <c r="U52" s="115"/>
      <c r="V52" s="115"/>
      <c r="W52" s="116"/>
      <c r="X52" s="117"/>
      <c r="Y52" s="118"/>
      <c r="Z52" s="119"/>
      <c r="AA52" s="120"/>
      <c r="AB52" s="121"/>
      <c r="AC52" s="122"/>
      <c r="AD52" s="123"/>
      <c r="AE52" s="123"/>
      <c r="AF52" s="124"/>
      <c r="AG52" s="104"/>
      <c r="AH52" s="105"/>
      <c r="AI52" s="106" t="str">
        <f t="shared" si="0"/>
        <v/>
      </c>
      <c r="AJ52" s="107"/>
      <c r="AK52" s="107"/>
      <c r="AL52" s="108"/>
      <c r="AO52" s="32">
        <f t="shared" si="4"/>
        <v>0</v>
      </c>
      <c r="AP52" s="47">
        <f t="shared" si="1"/>
        <v>1</v>
      </c>
      <c r="AQ52" s="2">
        <f t="shared" si="5"/>
        <v>1</v>
      </c>
      <c r="AS52" s="56">
        <f t="shared" si="2"/>
        <v>0</v>
      </c>
      <c r="AT52" s="58" t="str">
        <f t="shared" si="6"/>
        <v/>
      </c>
      <c r="AU52" s="53">
        <f t="shared" si="3"/>
        <v>0</v>
      </c>
      <c r="AV52" s="58">
        <f t="shared" si="7"/>
        <v>0</v>
      </c>
    </row>
    <row r="53" spans="1:48" ht="15" customHeight="1">
      <c r="A53" s="5"/>
      <c r="B53" s="10">
        <v>27</v>
      </c>
      <c r="C53" s="109"/>
      <c r="D53" s="110"/>
      <c r="E53" s="110"/>
      <c r="F53" s="111"/>
      <c r="G53" s="112"/>
      <c r="H53" s="112"/>
      <c r="I53" s="112"/>
      <c r="J53" s="113"/>
      <c r="K53" s="114"/>
      <c r="L53" s="115"/>
      <c r="M53" s="115"/>
      <c r="N53" s="115"/>
      <c r="O53" s="115"/>
      <c r="P53" s="115"/>
      <c r="Q53" s="115"/>
      <c r="R53" s="115"/>
      <c r="S53" s="115"/>
      <c r="T53" s="115"/>
      <c r="U53" s="115"/>
      <c r="V53" s="115"/>
      <c r="W53" s="116"/>
      <c r="X53" s="117"/>
      <c r="Y53" s="118"/>
      <c r="Z53" s="119"/>
      <c r="AA53" s="120"/>
      <c r="AB53" s="121"/>
      <c r="AC53" s="122"/>
      <c r="AD53" s="123"/>
      <c r="AE53" s="123"/>
      <c r="AF53" s="124"/>
      <c r="AG53" s="104"/>
      <c r="AH53" s="105"/>
      <c r="AI53" s="106" t="str">
        <f t="shared" si="0"/>
        <v/>
      </c>
      <c r="AJ53" s="107"/>
      <c r="AK53" s="107"/>
      <c r="AL53" s="108"/>
      <c r="AO53" s="32">
        <f t="shared" si="4"/>
        <v>0</v>
      </c>
      <c r="AP53" s="47">
        <f t="shared" si="1"/>
        <v>1</v>
      </c>
      <c r="AQ53" s="2">
        <f t="shared" si="5"/>
        <v>1</v>
      </c>
      <c r="AS53" s="56">
        <f t="shared" si="2"/>
        <v>0</v>
      </c>
      <c r="AT53" s="58" t="str">
        <f t="shared" si="6"/>
        <v/>
      </c>
      <c r="AU53" s="53">
        <f t="shared" si="3"/>
        <v>0</v>
      </c>
      <c r="AV53" s="58">
        <f t="shared" si="7"/>
        <v>0</v>
      </c>
    </row>
    <row r="54" spans="1:48" ht="15" customHeight="1">
      <c r="A54" s="5"/>
      <c r="B54" s="10">
        <v>28</v>
      </c>
      <c r="C54" s="109"/>
      <c r="D54" s="110"/>
      <c r="E54" s="110"/>
      <c r="F54" s="111"/>
      <c r="G54" s="112"/>
      <c r="H54" s="112"/>
      <c r="I54" s="112"/>
      <c r="J54" s="113"/>
      <c r="K54" s="114"/>
      <c r="L54" s="115"/>
      <c r="M54" s="115"/>
      <c r="N54" s="115"/>
      <c r="O54" s="115"/>
      <c r="P54" s="115"/>
      <c r="Q54" s="115"/>
      <c r="R54" s="115"/>
      <c r="S54" s="115"/>
      <c r="T54" s="115"/>
      <c r="U54" s="115"/>
      <c r="V54" s="115"/>
      <c r="W54" s="116"/>
      <c r="X54" s="117"/>
      <c r="Y54" s="118"/>
      <c r="Z54" s="119"/>
      <c r="AA54" s="120"/>
      <c r="AB54" s="121"/>
      <c r="AC54" s="122"/>
      <c r="AD54" s="123"/>
      <c r="AE54" s="123"/>
      <c r="AF54" s="124"/>
      <c r="AG54" s="104"/>
      <c r="AH54" s="105"/>
      <c r="AI54" s="106" t="str">
        <f t="shared" si="0"/>
        <v/>
      </c>
      <c r="AJ54" s="107"/>
      <c r="AK54" s="107"/>
      <c r="AL54" s="108"/>
      <c r="AO54" s="32">
        <f t="shared" si="4"/>
        <v>0</v>
      </c>
      <c r="AP54" s="47">
        <f t="shared" si="1"/>
        <v>1</v>
      </c>
      <c r="AQ54" s="2">
        <f t="shared" si="5"/>
        <v>1</v>
      </c>
      <c r="AS54" s="56">
        <f t="shared" si="2"/>
        <v>0</v>
      </c>
      <c r="AT54" s="58" t="str">
        <f t="shared" si="6"/>
        <v/>
      </c>
      <c r="AU54" s="53">
        <f t="shared" si="3"/>
        <v>0</v>
      </c>
      <c r="AV54" s="58">
        <f t="shared" si="7"/>
        <v>0</v>
      </c>
    </row>
    <row r="55" spans="1:48" ht="15" customHeight="1">
      <c r="A55" s="5"/>
      <c r="B55" s="10">
        <v>29</v>
      </c>
      <c r="C55" s="109"/>
      <c r="D55" s="110"/>
      <c r="E55" s="110"/>
      <c r="F55" s="111"/>
      <c r="G55" s="112"/>
      <c r="H55" s="112"/>
      <c r="I55" s="112"/>
      <c r="J55" s="113"/>
      <c r="K55" s="114"/>
      <c r="L55" s="115"/>
      <c r="M55" s="115"/>
      <c r="N55" s="115"/>
      <c r="O55" s="115"/>
      <c r="P55" s="115"/>
      <c r="Q55" s="115"/>
      <c r="R55" s="115"/>
      <c r="S55" s="115"/>
      <c r="T55" s="115"/>
      <c r="U55" s="115"/>
      <c r="V55" s="115"/>
      <c r="W55" s="116"/>
      <c r="X55" s="117"/>
      <c r="Y55" s="118"/>
      <c r="Z55" s="119"/>
      <c r="AA55" s="120"/>
      <c r="AB55" s="121"/>
      <c r="AC55" s="122"/>
      <c r="AD55" s="123"/>
      <c r="AE55" s="123"/>
      <c r="AF55" s="124"/>
      <c r="AG55" s="104"/>
      <c r="AH55" s="105"/>
      <c r="AI55" s="106" t="str">
        <f t="shared" si="0"/>
        <v/>
      </c>
      <c r="AJ55" s="107"/>
      <c r="AK55" s="107"/>
      <c r="AL55" s="108"/>
      <c r="AO55" s="32">
        <f t="shared" si="4"/>
        <v>0</v>
      </c>
      <c r="AP55" s="47">
        <f t="shared" si="1"/>
        <v>1</v>
      </c>
      <c r="AQ55" s="2">
        <f t="shared" si="5"/>
        <v>1</v>
      </c>
      <c r="AS55" s="56">
        <f t="shared" si="2"/>
        <v>0</v>
      </c>
      <c r="AT55" s="58" t="str">
        <f t="shared" si="6"/>
        <v/>
      </c>
      <c r="AU55" s="53">
        <f t="shared" si="3"/>
        <v>0</v>
      </c>
      <c r="AV55" s="58">
        <f t="shared" si="7"/>
        <v>0</v>
      </c>
    </row>
    <row r="56" spans="1:48" ht="15" customHeight="1" thickBot="1">
      <c r="A56" s="1"/>
      <c r="B56" s="12">
        <v>30</v>
      </c>
      <c r="C56" s="87"/>
      <c r="D56" s="88"/>
      <c r="E56" s="89"/>
      <c r="F56" s="90"/>
      <c r="G56" s="91"/>
      <c r="H56" s="91"/>
      <c r="I56" s="91"/>
      <c r="J56" s="92"/>
      <c r="K56" s="93"/>
      <c r="L56" s="94"/>
      <c r="M56" s="94"/>
      <c r="N56" s="94"/>
      <c r="O56" s="94"/>
      <c r="P56" s="94"/>
      <c r="Q56" s="94"/>
      <c r="R56" s="94"/>
      <c r="S56" s="94"/>
      <c r="T56" s="94"/>
      <c r="U56" s="94"/>
      <c r="V56" s="94"/>
      <c r="W56" s="95"/>
      <c r="X56" s="96"/>
      <c r="Y56" s="97"/>
      <c r="Z56" s="98"/>
      <c r="AA56" s="99"/>
      <c r="AB56" s="100"/>
      <c r="AC56" s="101"/>
      <c r="AD56" s="102"/>
      <c r="AE56" s="102"/>
      <c r="AF56" s="103"/>
      <c r="AG56" s="71"/>
      <c r="AH56" s="72"/>
      <c r="AI56" s="73" t="str">
        <f t="shared" si="0"/>
        <v/>
      </c>
      <c r="AJ56" s="74"/>
      <c r="AK56" s="74"/>
      <c r="AL56" s="75"/>
      <c r="AO56" s="32">
        <f t="shared" si="4"/>
        <v>0</v>
      </c>
      <c r="AP56" s="47">
        <f t="shared" si="1"/>
        <v>1</v>
      </c>
      <c r="AQ56" s="2">
        <f t="shared" si="5"/>
        <v>1</v>
      </c>
      <c r="AR56" s="2">
        <f>COUNTIF(AI27:AL56,"入力不足あり")</f>
        <v>0</v>
      </c>
      <c r="AS56" s="57">
        <f t="shared" si="2"/>
        <v>0</v>
      </c>
      <c r="AT56" s="60" t="str">
        <f t="shared" si="6"/>
        <v/>
      </c>
      <c r="AU56" s="54">
        <f t="shared" si="3"/>
        <v>0</v>
      </c>
      <c r="AV56" s="58">
        <f t="shared" si="7"/>
        <v>0</v>
      </c>
    </row>
    <row r="57" spans="1:48" ht="15" customHeight="1" thickTop="1">
      <c r="A57" s="1"/>
      <c r="B57" s="319" t="s">
        <v>84</v>
      </c>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1"/>
      <c r="AC57" s="324"/>
      <c r="AD57" s="325"/>
      <c r="AE57" s="325"/>
      <c r="AF57" s="326"/>
      <c r="AG57" s="327"/>
      <c r="AH57" s="328"/>
      <c r="AI57" s="329">
        <f>SUM(AI27:AL56)</f>
        <v>0</v>
      </c>
      <c r="AJ57" s="330"/>
      <c r="AK57" s="330"/>
      <c r="AL57" s="331"/>
      <c r="AO57" s="2">
        <f>COUNT(AG27:AG56)</f>
        <v>0</v>
      </c>
      <c r="AP57" s="2" t="e">
        <f>LARGE(AG27:AG56,AO57)</f>
        <v>#NUM!</v>
      </c>
      <c r="AQ57" s="33">
        <f>SUM(AO27:AO56)</f>
        <v>0</v>
      </c>
    </row>
    <row r="58" spans="1:48" ht="12.95" customHeight="1"/>
    <row r="59" spans="1:48" ht="12.95" customHeight="1"/>
    <row r="60" spans="1:48" ht="12.95" customHeight="1"/>
    <row r="61" spans="1:48" ht="15" customHeight="1"/>
  </sheetData>
  <sheetProtection algorithmName="SHA-512" hashValue="E91PxYPRsn/StHnwh4olpwqPBQu+eNHt4RWqpAd8b2aen/hOfey7nImxAqOTq31nLf8YOvyBbIa2HMD5wRFpvw==" saltValue="ITDUwMSkZs0aNvmuQS1EJA==" spinCount="100000" sheet="1" selectLockedCells="1"/>
  <mergeCells count="339">
    <mergeCell ref="B4:T4"/>
    <mergeCell ref="Z20:AL20"/>
    <mergeCell ref="AX29:AZ29"/>
    <mergeCell ref="AX30:BE30"/>
    <mergeCell ref="AX31:BE31"/>
    <mergeCell ref="AX33:BB33"/>
    <mergeCell ref="AX7:AY7"/>
    <mergeCell ref="AX9:BF9"/>
    <mergeCell ref="AX10:BF10"/>
    <mergeCell ref="AX11:BF11"/>
    <mergeCell ref="AX12:BF12"/>
    <mergeCell ref="AX13:BF13"/>
    <mergeCell ref="AX22:BF22"/>
    <mergeCell ref="AX23:BF23"/>
    <mergeCell ref="AX24:BF24"/>
    <mergeCell ref="AX25:BF25"/>
    <mergeCell ref="AX26:BF26"/>
    <mergeCell ref="AX27:BF27"/>
    <mergeCell ref="AX20:BB20"/>
    <mergeCell ref="B10:E10"/>
    <mergeCell ref="AG30:AH30"/>
    <mergeCell ref="AG31:AH31"/>
    <mergeCell ref="C31:E31"/>
    <mergeCell ref="AK14:AL15"/>
    <mergeCell ref="F55:J55"/>
    <mergeCell ref="F51:J51"/>
    <mergeCell ref="C55:E55"/>
    <mergeCell ref="AC54:AF54"/>
    <mergeCell ref="AC55:AF55"/>
    <mergeCell ref="AA55:AB55"/>
    <mergeCell ref="AA54:AB54"/>
    <mergeCell ref="X55:Z55"/>
    <mergeCell ref="X56:Z56"/>
    <mergeCell ref="K51:W51"/>
    <mergeCell ref="C54:E54"/>
    <mergeCell ref="C53:E53"/>
    <mergeCell ref="C51:E51"/>
    <mergeCell ref="AI34:AL34"/>
    <mergeCell ref="AG34:AH34"/>
    <mergeCell ref="AG37:AH37"/>
    <mergeCell ref="AI35:AL35"/>
    <mergeCell ref="AI36:AL36"/>
    <mergeCell ref="AC37:AF37"/>
    <mergeCell ref="AC57:AF57"/>
    <mergeCell ref="AG57:AH57"/>
    <mergeCell ref="AI57:AL57"/>
    <mergeCell ref="AI38:AL38"/>
    <mergeCell ref="AI39:AL39"/>
    <mergeCell ref="AI40:AL40"/>
    <mergeCell ref="AI42:AL42"/>
    <mergeCell ref="AC56:AF56"/>
    <mergeCell ref="AI48:AL48"/>
    <mergeCell ref="AI55:AL55"/>
    <mergeCell ref="AI54:AL54"/>
    <mergeCell ref="AG55:AH55"/>
    <mergeCell ref="AG54:AH54"/>
    <mergeCell ref="AC40:AF40"/>
    <mergeCell ref="V20:Y20"/>
    <mergeCell ref="G20:N20"/>
    <mergeCell ref="AI28:AL28"/>
    <mergeCell ref="K14:O14"/>
    <mergeCell ref="F14:J14"/>
    <mergeCell ref="B23:F23"/>
    <mergeCell ref="AI26:AL26"/>
    <mergeCell ref="B14:E14"/>
    <mergeCell ref="B25:E25"/>
    <mergeCell ref="B20:F20"/>
    <mergeCell ref="B24:F24"/>
    <mergeCell ref="G24:J24"/>
    <mergeCell ref="AC23:AF23"/>
    <mergeCell ref="AC24:AF24"/>
    <mergeCell ref="K24:O24"/>
    <mergeCell ref="P24:W24"/>
    <mergeCell ref="F25:Q25"/>
    <mergeCell ref="B16:E16"/>
    <mergeCell ref="F16:J16"/>
    <mergeCell ref="K16:O16"/>
    <mergeCell ref="P16:T16"/>
    <mergeCell ref="AI29:AL29"/>
    <mergeCell ref="G23:W23"/>
    <mergeCell ref="K28:W28"/>
    <mergeCell ref="AI31:AL31"/>
    <mergeCell ref="AB2:AE2"/>
    <mergeCell ref="AF2:AL2"/>
    <mergeCell ref="F10:J10"/>
    <mergeCell ref="F11:J11"/>
    <mergeCell ref="F12:J12"/>
    <mergeCell ref="F13:J13"/>
    <mergeCell ref="K13:O13"/>
    <mergeCell ref="N6:T6"/>
    <mergeCell ref="N7:T7"/>
    <mergeCell ref="H7:M7"/>
    <mergeCell ref="B6:G6"/>
    <mergeCell ref="B7:G7"/>
    <mergeCell ref="AC10:AL10"/>
    <mergeCell ref="V10:AB10"/>
    <mergeCell ref="V11:X11"/>
    <mergeCell ref="Y11:AC11"/>
    <mergeCell ref="AD11:AF11"/>
    <mergeCell ref="B13:E13"/>
    <mergeCell ref="AG11:AL11"/>
    <mergeCell ref="V12:X13"/>
    <mergeCell ref="B2:T2"/>
    <mergeCell ref="H6:M6"/>
    <mergeCell ref="V9:Y9"/>
    <mergeCell ref="Y12:AL12"/>
    <mergeCell ref="B11:E11"/>
    <mergeCell ref="AI56:AL56"/>
    <mergeCell ref="AG56:AH56"/>
    <mergeCell ref="AI27:AL27"/>
    <mergeCell ref="AC26:AF26"/>
    <mergeCell ref="AC27:AF27"/>
    <mergeCell ref="AG26:AH26"/>
    <mergeCell ref="AG27:AH27"/>
    <mergeCell ref="AA36:AB36"/>
    <mergeCell ref="AI30:AL30"/>
    <mergeCell ref="AI43:AL43"/>
    <mergeCell ref="AG35:AH35"/>
    <mergeCell ref="AG36:AH36"/>
    <mergeCell ref="AG38:AH38"/>
    <mergeCell ref="AG39:AH39"/>
    <mergeCell ref="AC30:AF30"/>
    <mergeCell ref="AC31:AF31"/>
    <mergeCell ref="B12:E12"/>
    <mergeCell ref="C32:E32"/>
    <mergeCell ref="F32:J32"/>
    <mergeCell ref="F33:J33"/>
    <mergeCell ref="F34:J34"/>
    <mergeCell ref="F37:J37"/>
    <mergeCell ref="C26:E26"/>
    <mergeCell ref="C27:E27"/>
    <mergeCell ref="C37:E37"/>
    <mergeCell ref="C33:E33"/>
    <mergeCell ref="C34:E34"/>
    <mergeCell ref="F39:J39"/>
    <mergeCell ref="F26:J26"/>
    <mergeCell ref="F28:J28"/>
    <mergeCell ref="F35:J35"/>
    <mergeCell ref="F36:J36"/>
    <mergeCell ref="AG33:AH33"/>
    <mergeCell ref="AG28:AH28"/>
    <mergeCell ref="AG29:AH29"/>
    <mergeCell ref="AA26:AB26"/>
    <mergeCell ref="F27:J27"/>
    <mergeCell ref="C30:E30"/>
    <mergeCell ref="F29:J29"/>
    <mergeCell ref="F30:J30"/>
    <mergeCell ref="F31:J31"/>
    <mergeCell ref="AC29:AF29"/>
    <mergeCell ref="AC28:AF28"/>
    <mergeCell ref="C28:E28"/>
    <mergeCell ref="C29:E29"/>
    <mergeCell ref="AA28:AB28"/>
    <mergeCell ref="AA27:AB27"/>
    <mergeCell ref="AA29:AB29"/>
    <mergeCell ref="X26:Z26"/>
    <mergeCell ref="K26:W26"/>
    <mergeCell ref="K27:W27"/>
    <mergeCell ref="X27:Z27"/>
    <mergeCell ref="X28:Z28"/>
    <mergeCell ref="X29:Z29"/>
    <mergeCell ref="X30:Z30"/>
    <mergeCell ref="X31:Z31"/>
    <mergeCell ref="F40:J40"/>
    <mergeCell ref="F42:J42"/>
    <mergeCell ref="F43:J43"/>
    <mergeCell ref="F38:J38"/>
    <mergeCell ref="F41:J41"/>
    <mergeCell ref="F44:J44"/>
    <mergeCell ref="F45:J45"/>
    <mergeCell ref="C35:E35"/>
    <mergeCell ref="C36:E36"/>
    <mergeCell ref="C38:E38"/>
    <mergeCell ref="C39:E39"/>
    <mergeCell ref="C40:E40"/>
    <mergeCell ref="C44:E44"/>
    <mergeCell ref="C45:E45"/>
    <mergeCell ref="C41:E41"/>
    <mergeCell ref="C42:E42"/>
    <mergeCell ref="C43:E43"/>
    <mergeCell ref="C46:E46"/>
    <mergeCell ref="C47:E47"/>
    <mergeCell ref="C48:E48"/>
    <mergeCell ref="C49:E49"/>
    <mergeCell ref="AC46:AF46"/>
    <mergeCell ref="AC47:AF47"/>
    <mergeCell ref="AC48:AF48"/>
    <mergeCell ref="X54:Z54"/>
    <mergeCell ref="K44:W44"/>
    <mergeCell ref="K45:W45"/>
    <mergeCell ref="K46:W46"/>
    <mergeCell ref="K47:W47"/>
    <mergeCell ref="K48:W48"/>
    <mergeCell ref="K49:W49"/>
    <mergeCell ref="K50:W50"/>
    <mergeCell ref="AC45:AF45"/>
    <mergeCell ref="AC44:AF44"/>
    <mergeCell ref="AA52:AB52"/>
    <mergeCell ref="AC52:AF52"/>
    <mergeCell ref="AA51:AB51"/>
    <mergeCell ref="AC51:AF51"/>
    <mergeCell ref="K29:W29"/>
    <mergeCell ref="AC53:AF53"/>
    <mergeCell ref="F53:J53"/>
    <mergeCell ref="AA53:AB53"/>
    <mergeCell ref="AG32:AH32"/>
    <mergeCell ref="AI32:AL32"/>
    <mergeCell ref="AG41:AH41"/>
    <mergeCell ref="AC38:AF38"/>
    <mergeCell ref="AC39:AF39"/>
    <mergeCell ref="AG40:AH40"/>
    <mergeCell ref="AI37:AL37"/>
    <mergeCell ref="AC34:AF34"/>
    <mergeCell ref="AI41:AL41"/>
    <mergeCell ref="AC41:AF41"/>
    <mergeCell ref="AC35:AF35"/>
    <mergeCell ref="AC36:AF36"/>
    <mergeCell ref="AC32:AF32"/>
    <mergeCell ref="AC33:AF33"/>
    <mergeCell ref="AI33:AL33"/>
    <mergeCell ref="F49:J49"/>
    <mergeCell ref="AG47:AH47"/>
    <mergeCell ref="AI51:AL51"/>
    <mergeCell ref="AC49:AF49"/>
    <mergeCell ref="K52:W52"/>
    <mergeCell ref="K30:W30"/>
    <mergeCell ref="K31:W31"/>
    <mergeCell ref="X45:Z45"/>
    <mergeCell ref="X46:Z46"/>
    <mergeCell ref="AO2:AQ2"/>
    <mergeCell ref="C50:E50"/>
    <mergeCell ref="F50:J50"/>
    <mergeCell ref="AA50:AB50"/>
    <mergeCell ref="AC50:AF50"/>
    <mergeCell ref="AG50:AH50"/>
    <mergeCell ref="AI50:AL50"/>
    <mergeCell ref="B22:F22"/>
    <mergeCell ref="AA42:AB42"/>
    <mergeCell ref="AG42:AH42"/>
    <mergeCell ref="AA43:AB43"/>
    <mergeCell ref="AG43:AH43"/>
    <mergeCell ref="Y13:AL13"/>
    <mergeCell ref="V14:X15"/>
    <mergeCell ref="Y14:AJ15"/>
    <mergeCell ref="K10:O10"/>
    <mergeCell ref="K11:O11"/>
    <mergeCell ref="K12:O12"/>
    <mergeCell ref="AC42:AF42"/>
    <mergeCell ref="AC43:AF43"/>
    <mergeCell ref="AA30:AB30"/>
    <mergeCell ref="AA34:AB34"/>
    <mergeCell ref="AA49:AB49"/>
    <mergeCell ref="X47:Z47"/>
    <mergeCell ref="X48:Z48"/>
    <mergeCell ref="X49:Z49"/>
    <mergeCell ref="X50:Z50"/>
    <mergeCell ref="X51:Z51"/>
    <mergeCell ref="AA31:AB31"/>
    <mergeCell ref="AA32:AB32"/>
    <mergeCell ref="AA33:AB33"/>
    <mergeCell ref="AA37:AB37"/>
    <mergeCell ref="AA41:AB41"/>
    <mergeCell ref="AA40:AB40"/>
    <mergeCell ref="AA38:AB38"/>
    <mergeCell ref="AA39:AB39"/>
    <mergeCell ref="AA35:AB35"/>
    <mergeCell ref="AA46:AB46"/>
    <mergeCell ref="AA47:AB47"/>
    <mergeCell ref="AA48:AB48"/>
    <mergeCell ref="AA44:AB44"/>
    <mergeCell ref="X38:Z38"/>
    <mergeCell ref="X39:Z39"/>
    <mergeCell ref="X40:Z40"/>
    <mergeCell ref="AX40:BF40"/>
    <mergeCell ref="AX42:BF42"/>
    <mergeCell ref="AI46:AL46"/>
    <mergeCell ref="AI47:AL47"/>
    <mergeCell ref="AI49:AL49"/>
    <mergeCell ref="AG53:AH53"/>
    <mergeCell ref="AI53:AL53"/>
    <mergeCell ref="AG49:AH49"/>
    <mergeCell ref="AI44:AL44"/>
    <mergeCell ref="AI45:AL45"/>
    <mergeCell ref="AG44:AH44"/>
    <mergeCell ref="AG45:AH45"/>
    <mergeCell ref="AG46:AH46"/>
    <mergeCell ref="AG48:AH48"/>
    <mergeCell ref="AG52:AH52"/>
    <mergeCell ref="AI52:AL52"/>
    <mergeCell ref="AG51:AH51"/>
    <mergeCell ref="AX41:BF41"/>
    <mergeCell ref="X41:Z41"/>
    <mergeCell ref="X42:Z42"/>
    <mergeCell ref="X43:Z43"/>
    <mergeCell ref="X44:Z44"/>
    <mergeCell ref="K41:W41"/>
    <mergeCell ref="K42:W42"/>
    <mergeCell ref="K55:W55"/>
    <mergeCell ref="K56:W56"/>
    <mergeCell ref="B57:AB57"/>
    <mergeCell ref="K43:W43"/>
    <mergeCell ref="X52:Z52"/>
    <mergeCell ref="F54:J54"/>
    <mergeCell ref="K53:W53"/>
    <mergeCell ref="K54:W54"/>
    <mergeCell ref="X53:Z53"/>
    <mergeCell ref="AA45:AB45"/>
    <mergeCell ref="C52:E52"/>
    <mergeCell ref="F52:J52"/>
    <mergeCell ref="F46:J46"/>
    <mergeCell ref="F47:J47"/>
    <mergeCell ref="F48:J48"/>
    <mergeCell ref="AA56:AB56"/>
    <mergeCell ref="F56:J56"/>
    <mergeCell ref="C56:E56"/>
    <mergeCell ref="K36:W36"/>
    <mergeCell ref="K37:W37"/>
    <mergeCell ref="K38:W38"/>
    <mergeCell ref="K39:W39"/>
    <mergeCell ref="K40:W40"/>
    <mergeCell ref="G22:W22"/>
    <mergeCell ref="AZ34:BA34"/>
    <mergeCell ref="AZ35:BA35"/>
    <mergeCell ref="V6:X6"/>
    <mergeCell ref="V7:X7"/>
    <mergeCell ref="Y6:AL6"/>
    <mergeCell ref="Y7:AL7"/>
    <mergeCell ref="AG23:AL23"/>
    <mergeCell ref="AG24:AL24"/>
    <mergeCell ref="K32:W32"/>
    <mergeCell ref="K33:W33"/>
    <mergeCell ref="K34:W34"/>
    <mergeCell ref="K35:W35"/>
    <mergeCell ref="X32:Z32"/>
    <mergeCell ref="X33:Z33"/>
    <mergeCell ref="X34:Z34"/>
    <mergeCell ref="X35:Z35"/>
    <mergeCell ref="X36:Z36"/>
    <mergeCell ref="X37:Z37"/>
  </mergeCells>
  <phoneticPr fontId="2"/>
  <conditionalFormatting sqref="X27:X56">
    <cfRule type="expression" dxfId="27" priority="6">
      <formula>$AO$25=TRUE</formula>
    </cfRule>
  </conditionalFormatting>
  <conditionalFormatting sqref="AC27:AF56">
    <cfRule type="expression" dxfId="26" priority="5">
      <formula>$AP$25=TRUE</formula>
    </cfRule>
  </conditionalFormatting>
  <dataValidations xWindow="547" yWindow="448" count="9">
    <dataValidation type="whole" allowBlank="1" showInputMessage="1" showErrorMessage="1" sqref="AU28:AU56" xr:uid="{74329255-35E4-4666-B8E6-DDB6942CBD4C}">
      <formula1>-99999999</formula1>
      <formula2>99999999</formula2>
    </dataValidation>
    <dataValidation type="custom" operator="equal" allowBlank="1" showInputMessage="1" showErrorMessage="1" errorTitle="適格請求書登録番号" error="整数13桁で入力して下さい。" sqref="AC10:AL10" xr:uid="{DC4B53DE-020E-4431-908B-91AFC99C743A}">
      <formula1>AND(INT(AC10)=AC10,LEN(AC10)=13)</formula1>
    </dataValidation>
    <dataValidation imeMode="halfAlpha" allowBlank="1" showInputMessage="1" showErrorMessage="1" sqref="X27:Z56 AC27:AH56" xr:uid="{C4091C7E-743D-4B45-9C56-11EC27031939}"/>
    <dataValidation type="textLength" imeMode="off" allowBlank="1" showInputMessage="1" showErrorMessage="1" error="数字4文字で入力して下さい・" sqref="V7:X7" xr:uid="{1716E47D-E1C3-489D-B36F-54D2DD16BC29}">
      <formula1>1</formula1>
      <formula2>4</formula2>
    </dataValidation>
    <dataValidation imeMode="hiragana" allowBlank="1" showInputMessage="1" showErrorMessage="1" sqref="Y7:AL7 C27:W56 Y12:AL13 AA27:AB56 G22:W23 Y14:AJ15 F16:J16 P16:T16" xr:uid="{A493A1F3-E5B6-48B4-BE88-121EAAC44973}"/>
    <dataValidation type="textLength" imeMode="halfAlpha" allowBlank="1" showInputMessage="1" showErrorMessage="1" prompt="数字7文字_x000a_例_x000a_1230123_x000a_　　↓_x000a_〒123-0123" sqref="Y11:AC11" xr:uid="{03C0CF91-D3BA-4D1A-B218-1692BC0D0776}">
      <formula1>1</formula1>
      <formula2>7</formula2>
    </dataValidation>
    <dataValidation imeMode="halfAlpha" allowBlank="1" showInputMessage="1" showErrorMessage="1" prompt="－を入れて下さい。_x000a__x000a_03－3945－2312" sqref="AG11:AL11" xr:uid="{70BB430F-8A60-4E6B-8690-BEFA3FA45EEB}"/>
    <dataValidation type="textLength" operator="equal" allowBlank="1" showInputMessage="1" showErrorMessage="1" error="数字7文字で入力して下さい。_x000a_－は不要です。" prompt="数字7文字です。" sqref="G24:J24" xr:uid="{85C5B58E-56B9-4EC8-ADBC-5E0FCF2E7D5F}">
      <formula1>7</formula1>
    </dataValidation>
    <dataValidation type="textLength" imeMode="halfAlpha" allowBlank="1" showInputMessage="1" showErrorMessage="1" error="基本は数字4文字です。_x000a_7文字以上は入力できません。" prompt="注文内訳書に記載されている発注Noの4桁です。" sqref="AC24:AF24" xr:uid="{77455260-2C9B-40CC-ACF7-F4428DA83F3E}">
      <formula1>1</formula1>
      <formula2>6</formula2>
    </dataValidation>
  </dataValidations>
  <printOptions horizontalCentered="1"/>
  <pageMargins left="0.51181102362204722" right="0.31496062992125984" top="0.55118110236220474"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nchor moveWithCells="1">
                  <from>
                    <xdr:col>22</xdr:col>
                    <xdr:colOff>190500</xdr:colOff>
                    <xdr:row>22</xdr:row>
                    <xdr:rowOff>123825</xdr:rowOff>
                  </from>
                  <to>
                    <xdr:col>27</xdr:col>
                    <xdr:colOff>95250</xdr:colOff>
                    <xdr:row>24</xdr:row>
                    <xdr:rowOff>104775</xdr:rowOff>
                  </to>
                </anchor>
              </controlPr>
            </control>
          </mc:Choice>
        </mc:AlternateContent>
        <mc:AlternateContent xmlns:mc="http://schemas.openxmlformats.org/markup-compatibility/2006">
          <mc:Choice Requires="x14">
            <control shapeId="1038" r:id="rId5" name="Option Button 14">
              <controlPr locked="0" defaultSize="0" autoFill="0" autoLine="0" autoPict="0">
                <anchor moveWithCells="1">
                  <from>
                    <xdr:col>25</xdr:col>
                    <xdr:colOff>47625</xdr:colOff>
                    <xdr:row>19</xdr:row>
                    <xdr:rowOff>19050</xdr:rowOff>
                  </from>
                  <to>
                    <xdr:col>27</xdr:col>
                    <xdr:colOff>180975</xdr:colOff>
                    <xdr:row>19</xdr:row>
                    <xdr:rowOff>228600</xdr:rowOff>
                  </to>
                </anchor>
              </controlPr>
            </control>
          </mc:Choice>
        </mc:AlternateContent>
        <mc:AlternateContent xmlns:mc="http://schemas.openxmlformats.org/markup-compatibility/2006">
          <mc:Choice Requires="x14">
            <control shapeId="1039" r:id="rId6" name="Option Button 15">
              <controlPr locked="0" defaultSize="0" autoFill="0" autoLine="0" autoPict="0">
                <anchor moveWithCells="1">
                  <from>
                    <xdr:col>29</xdr:col>
                    <xdr:colOff>66675</xdr:colOff>
                    <xdr:row>19</xdr:row>
                    <xdr:rowOff>19050</xdr:rowOff>
                  </from>
                  <to>
                    <xdr:col>32</xdr:col>
                    <xdr:colOff>9525</xdr:colOff>
                    <xdr:row>19</xdr:row>
                    <xdr:rowOff>228600</xdr:rowOff>
                  </to>
                </anchor>
              </controlPr>
            </control>
          </mc:Choice>
        </mc:AlternateContent>
        <mc:AlternateContent xmlns:mc="http://schemas.openxmlformats.org/markup-compatibility/2006">
          <mc:Choice Requires="x14">
            <control shapeId="1040" r:id="rId7" name="Option Button 16">
              <controlPr locked="0" defaultSize="0" autoFill="0" autoLine="0" autoPict="0">
                <anchor moveWithCells="1">
                  <from>
                    <xdr:col>32</xdr:col>
                    <xdr:colOff>152400</xdr:colOff>
                    <xdr:row>19</xdr:row>
                    <xdr:rowOff>9525</xdr:rowOff>
                  </from>
                  <to>
                    <xdr:col>37</xdr:col>
                    <xdr:colOff>142875</xdr:colOff>
                    <xdr:row>19</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47" yWindow="448" count="1">
        <x14:dataValidation type="list" allowBlank="1" showInputMessage="1" showErrorMessage="1" xr:uid="{92286961-E3C9-4E9B-9E3E-5F81AD34D23F}">
          <x14:formula1>
            <xm:f>Sheet9!$B$2:$B$4</xm:f>
          </x14:formula1>
          <xm:sqref>G20:N20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9AF2-CEDC-48FF-807D-8E18819C704E}">
  <sheetPr codeName="Sheet3">
    <tabColor rgb="FF0000FF"/>
  </sheetPr>
  <dimension ref="A1:AN55"/>
  <sheetViews>
    <sheetView showZeros="0" zoomScaleNormal="100" workbookViewId="0">
      <selection activeCell="F17" sqref="F17:I17"/>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6" width="3.375" style="2" customWidth="1"/>
    <col min="27" max="28" width="2.625" style="2" customWidth="1"/>
    <col min="29" max="29" width="1.625" style="2" customWidth="1"/>
    <col min="30" max="38" width="2.625" style="2" customWidth="1"/>
    <col min="39" max="39" width="4" style="2" customWidth="1"/>
    <col min="40" max="40" width="7.875" style="2" customWidth="1"/>
    <col min="41" max="16384" width="9" style="2"/>
  </cols>
  <sheetData>
    <row r="1" spans="1:40" ht="24.95" customHeight="1">
      <c r="A1" s="1"/>
      <c r="I1" s="423" t="s">
        <v>34</v>
      </c>
      <c r="J1" s="423"/>
      <c r="K1" s="423"/>
      <c r="L1" s="423"/>
      <c r="M1" s="423"/>
      <c r="N1" s="423"/>
      <c r="O1" s="423"/>
      <c r="P1" s="423"/>
      <c r="Q1" s="423"/>
      <c r="R1" s="423"/>
      <c r="S1" s="423"/>
      <c r="T1" s="423"/>
      <c r="U1" s="423"/>
      <c r="V1" s="423"/>
      <c r="W1" s="423"/>
      <c r="X1" s="423"/>
      <c r="Y1" s="423"/>
      <c r="Z1" s="423"/>
      <c r="AA1" s="423"/>
      <c r="AB1" s="423"/>
      <c r="AC1" s="423"/>
      <c r="AD1" s="423"/>
      <c r="AM1" s="313"/>
      <c r="AN1" s="313"/>
    </row>
    <row r="2" spans="1:40" ht="15" customHeight="1" thickBot="1">
      <c r="A2" s="1"/>
      <c r="AM2" s="1"/>
      <c r="AN2" s="1"/>
    </row>
    <row r="3" spans="1:40" ht="9.9499999999999993" customHeight="1" thickTop="1">
      <c r="A3" s="1"/>
      <c r="B3" s="1"/>
      <c r="C3" s="1"/>
      <c r="D3" s="1"/>
      <c r="E3" s="1"/>
      <c r="F3" s="1"/>
      <c r="G3" s="1"/>
      <c r="H3" s="1"/>
      <c r="I3" s="1"/>
      <c r="J3" s="1"/>
      <c r="K3" s="1"/>
      <c r="L3" s="1"/>
      <c r="M3" s="3"/>
      <c r="N3" s="3"/>
      <c r="O3" s="3"/>
      <c r="P3" s="3"/>
      <c r="Q3" s="3"/>
      <c r="R3" s="3"/>
      <c r="S3" s="3"/>
      <c r="T3" s="3"/>
      <c r="U3" s="3"/>
      <c r="AG3" s="433" t="str">
        <f>IF('入力シート兼事業者（控）'!$AO$20=1,"分　納",IF('入力シート兼事業者（控）'!$AO$20=2,"完　納","追加材(完納)"))</f>
        <v>分　納</v>
      </c>
      <c r="AH3" s="434"/>
      <c r="AI3" s="434"/>
      <c r="AJ3" s="434"/>
      <c r="AK3" s="435"/>
    </row>
    <row r="4" spans="1:40" ht="20.100000000000001" customHeight="1" thickBot="1">
      <c r="A4" s="1"/>
      <c r="B4" s="1"/>
      <c r="C4" s="313"/>
      <c r="D4" s="313"/>
      <c r="E4" s="313"/>
      <c r="F4" s="313"/>
      <c r="G4" s="313"/>
      <c r="H4" s="313"/>
      <c r="I4" s="313"/>
      <c r="J4" s="313"/>
      <c r="K4" s="313"/>
      <c r="L4" s="313"/>
      <c r="M4" s="313"/>
      <c r="N4" s="313"/>
      <c r="O4" s="313"/>
      <c r="P4" s="313"/>
      <c r="Q4" s="313"/>
      <c r="R4" s="313"/>
      <c r="S4" s="439"/>
      <c r="T4" s="439"/>
      <c r="AG4" s="436"/>
      <c r="AH4" s="437"/>
      <c r="AI4" s="437"/>
      <c r="AJ4" s="437"/>
      <c r="AK4" s="438"/>
    </row>
    <row r="5" spans="1:40" ht="20.100000000000001" customHeight="1" thickTop="1">
      <c r="A5" s="1"/>
      <c r="B5" s="1"/>
      <c r="C5" s="313">
        <f>'入力シート兼事業者（控）'!$G$22</f>
        <v>0</v>
      </c>
      <c r="D5" s="313"/>
      <c r="E5" s="313"/>
      <c r="F5" s="313"/>
      <c r="G5" s="313"/>
      <c r="H5" s="313"/>
      <c r="I5" s="313"/>
      <c r="J5" s="313"/>
      <c r="K5" s="313"/>
      <c r="L5" s="313"/>
      <c r="M5" s="313"/>
      <c r="N5" s="313"/>
      <c r="O5" s="313"/>
      <c r="P5" s="313"/>
      <c r="Q5" s="313"/>
      <c r="R5" s="439" t="s">
        <v>29</v>
      </c>
      <c r="S5" s="439"/>
      <c r="T5" s="3"/>
      <c r="U5" s="3"/>
    </row>
    <row r="6" spans="1:40" ht="20.100000000000001" customHeight="1" thickBot="1">
      <c r="A6" s="1"/>
      <c r="B6" s="1"/>
      <c r="C6" s="1"/>
      <c r="D6" s="1"/>
      <c r="E6" s="1"/>
      <c r="F6" s="1"/>
      <c r="G6" s="1"/>
      <c r="H6" s="1"/>
      <c r="I6" s="1"/>
      <c r="J6" s="1"/>
      <c r="K6" s="1"/>
      <c r="L6" s="1"/>
      <c r="M6" s="3"/>
      <c r="N6" s="3"/>
      <c r="O6" s="3"/>
      <c r="P6" s="3"/>
      <c r="Q6" s="3"/>
      <c r="R6" s="3"/>
      <c r="S6" s="3"/>
      <c r="T6" s="3"/>
    </row>
    <row r="7" spans="1:40" ht="20.100000000000001" customHeight="1">
      <c r="A7" s="1"/>
      <c r="B7" s="1"/>
      <c r="C7" s="1"/>
      <c r="D7" s="1"/>
      <c r="E7" s="1"/>
      <c r="F7" s="1"/>
      <c r="G7" s="1"/>
      <c r="H7" s="1"/>
      <c r="I7" s="1"/>
      <c r="J7" s="1"/>
      <c r="K7" s="1"/>
      <c r="L7" s="1"/>
      <c r="M7" s="3"/>
      <c r="N7" s="3"/>
      <c r="O7" s="3"/>
      <c r="P7" s="3"/>
      <c r="Q7" s="3"/>
      <c r="R7" s="3"/>
      <c r="S7" s="3"/>
      <c r="T7" s="3"/>
      <c r="U7" s="424" t="s">
        <v>11</v>
      </c>
      <c r="V7" s="425"/>
      <c r="W7" s="425"/>
      <c r="X7" s="426"/>
      <c r="Y7" s="440" t="str">
        <f ca="1">'入力シート兼事業者（控）'!$AF$2</f>
        <v>0001-19255</v>
      </c>
      <c r="Z7" s="441"/>
      <c r="AA7" s="441"/>
      <c r="AB7" s="441"/>
      <c r="AC7" s="441"/>
      <c r="AD7" s="441"/>
      <c r="AE7" s="441"/>
      <c r="AF7" s="441"/>
      <c r="AG7" s="441"/>
      <c r="AH7" s="441"/>
      <c r="AI7" s="441"/>
      <c r="AJ7" s="441"/>
      <c r="AK7" s="442"/>
    </row>
    <row r="8" spans="1:40" ht="20.100000000000001" customHeight="1">
      <c r="A8" s="1"/>
      <c r="B8" s="1"/>
      <c r="C8" s="1"/>
      <c r="D8" s="1"/>
      <c r="E8" s="1"/>
      <c r="F8" s="1"/>
      <c r="G8" s="1"/>
      <c r="H8" s="1"/>
      <c r="I8" s="1"/>
      <c r="J8" s="1"/>
      <c r="K8" s="1"/>
      <c r="L8" s="1"/>
      <c r="M8" s="3"/>
      <c r="N8" s="3"/>
      <c r="O8" s="3"/>
      <c r="P8" s="3"/>
      <c r="Q8" s="3"/>
      <c r="R8" s="3"/>
      <c r="S8" s="3"/>
      <c r="T8" s="3"/>
      <c r="U8" s="443" t="s">
        <v>36</v>
      </c>
      <c r="V8" s="444"/>
      <c r="W8" s="444"/>
      <c r="X8" s="444"/>
      <c r="Y8" s="445">
        <f ca="1">IF('入力シート兼事業者（控）'!AP20=TRUE,TODAY(),'入力シート兼事業者（控）'!C27)</f>
        <v>0</v>
      </c>
      <c r="Z8" s="446"/>
      <c r="AA8" s="446"/>
      <c r="AB8" s="446"/>
      <c r="AC8" s="446"/>
      <c r="AD8" s="446"/>
      <c r="AE8" s="446"/>
      <c r="AF8" s="446"/>
      <c r="AG8" s="446"/>
      <c r="AH8" s="446"/>
      <c r="AI8" s="446"/>
      <c r="AJ8" s="446"/>
      <c r="AK8" s="447"/>
    </row>
    <row r="9" spans="1:40" ht="20.100000000000001" customHeight="1">
      <c r="A9" s="1"/>
      <c r="B9" s="1"/>
      <c r="T9" s="3"/>
      <c r="U9" s="417" t="s">
        <v>35</v>
      </c>
      <c r="V9" s="418"/>
      <c r="W9" s="418"/>
      <c r="X9" s="419"/>
      <c r="Y9" s="420">
        <f>'入力シート兼事業者（控）'!$Y$7</f>
        <v>0</v>
      </c>
      <c r="Z9" s="421"/>
      <c r="AA9" s="421"/>
      <c r="AB9" s="421"/>
      <c r="AC9" s="421"/>
      <c r="AD9" s="421"/>
      <c r="AE9" s="421"/>
      <c r="AF9" s="421"/>
      <c r="AG9" s="421"/>
      <c r="AH9" s="421"/>
      <c r="AI9" s="421"/>
      <c r="AJ9" s="421"/>
      <c r="AK9" s="422"/>
    </row>
    <row r="10" spans="1:40" ht="24.95" customHeight="1" thickBot="1">
      <c r="A10" s="1"/>
      <c r="B10" s="1"/>
      <c r="T10" s="3"/>
      <c r="U10" s="427" t="s">
        <v>87</v>
      </c>
      <c r="V10" s="428"/>
      <c r="W10" s="428"/>
      <c r="X10" s="429"/>
      <c r="Y10" s="430">
        <f>'入力シート兼事業者（控）'!$AI$57</f>
        <v>0</v>
      </c>
      <c r="Z10" s="431"/>
      <c r="AA10" s="431"/>
      <c r="AB10" s="431"/>
      <c r="AC10" s="431"/>
      <c r="AD10" s="431"/>
      <c r="AE10" s="431"/>
      <c r="AF10" s="431"/>
      <c r="AG10" s="431"/>
      <c r="AH10" s="431"/>
      <c r="AI10" s="431"/>
      <c r="AJ10" s="431"/>
      <c r="AK10" s="432"/>
    </row>
    <row r="11" spans="1:40" ht="15" customHeight="1" thickBot="1">
      <c r="A11" s="1"/>
      <c r="B11" s="6"/>
      <c r="C11" s="6"/>
      <c r="D11" s="6"/>
      <c r="E11" s="6"/>
      <c r="F11" s="6"/>
      <c r="G11" s="6"/>
      <c r="H11" s="6"/>
      <c r="I11" s="6"/>
      <c r="J11" s="6"/>
      <c r="K11" s="6"/>
      <c r="L11" s="6"/>
      <c r="M11" s="7"/>
      <c r="N11" s="7"/>
      <c r="O11" s="7"/>
      <c r="P11" s="7"/>
      <c r="Q11" s="7"/>
      <c r="R11" s="7"/>
      <c r="S11" s="7"/>
      <c r="T11" s="7"/>
      <c r="U11" s="7"/>
      <c r="V11" s="17"/>
      <c r="W11" s="8"/>
      <c r="X11" s="8"/>
      <c r="Y11" s="8"/>
      <c r="Z11" s="8"/>
      <c r="AA11" s="8"/>
      <c r="AB11" s="8"/>
      <c r="AC11" s="8"/>
      <c r="AD11" s="8"/>
      <c r="AE11" s="8"/>
      <c r="AF11" s="7"/>
      <c r="AG11" s="6"/>
      <c r="AH11" s="6"/>
      <c r="AI11" s="6"/>
      <c r="AJ11" s="6"/>
      <c r="AK11" s="6"/>
      <c r="AL11" s="6"/>
    </row>
    <row r="12" spans="1:40" ht="20.100000000000001" customHeight="1" thickTop="1">
      <c r="A12" s="1"/>
      <c r="B12" s="1"/>
      <c r="C12" s="1"/>
      <c r="D12" s="1"/>
      <c r="E12" s="1"/>
      <c r="F12" s="1"/>
      <c r="G12" s="1"/>
      <c r="H12" s="1"/>
      <c r="I12" s="1"/>
      <c r="J12" s="1"/>
      <c r="K12" s="1"/>
      <c r="L12" s="1"/>
      <c r="M12" s="3"/>
      <c r="N12" s="3"/>
      <c r="O12" s="3"/>
      <c r="P12" s="3"/>
      <c r="Q12" s="3"/>
      <c r="R12" s="3"/>
      <c r="S12" s="3"/>
      <c r="T12" s="3"/>
      <c r="U12" s="3"/>
      <c r="AF12" s="3"/>
      <c r="AG12" s="1"/>
      <c r="AH12" s="1"/>
      <c r="AI12" s="1"/>
      <c r="AJ12" s="1"/>
      <c r="AK12" s="1"/>
      <c r="AL12" s="1"/>
    </row>
    <row r="13" spans="1:40" ht="20.100000000000001" customHeight="1">
      <c r="A13" s="4"/>
      <c r="B13" s="391" t="s">
        <v>99</v>
      </c>
      <c r="C13" s="392"/>
      <c r="D13" s="392"/>
      <c r="E13" s="393"/>
      <c r="F13" s="394">
        <f>IF('入力シート兼事業者（控）'!P24="",'入力シート兼事業者（控）'!$C$27,'入力シート兼事業者（控）'!P24)</f>
        <v>0</v>
      </c>
      <c r="G13" s="394"/>
      <c r="H13" s="394"/>
      <c r="I13" s="394"/>
      <c r="J13" s="394"/>
      <c r="K13" s="394"/>
      <c r="L13" s="394"/>
      <c r="M13" s="394"/>
      <c r="N13" s="395"/>
      <c r="AH13" s="19"/>
      <c r="AI13" s="19"/>
      <c r="AJ13" s="19"/>
      <c r="AK13" s="19"/>
    </row>
    <row r="14" spans="1:40" ht="9.9499999999999993" customHeight="1">
      <c r="A14" s="4"/>
      <c r="AH14" s="19"/>
      <c r="AI14" s="19"/>
      <c r="AJ14" s="19"/>
      <c r="AK14" s="19"/>
    </row>
    <row r="15" spans="1:40" ht="20.100000000000001" customHeight="1">
      <c r="B15" s="1" t="s">
        <v>22</v>
      </c>
    </row>
    <row r="16" spans="1:40" ht="15.95" customHeight="1">
      <c r="A16" s="4"/>
      <c r="B16" s="396" t="s">
        <v>30</v>
      </c>
      <c r="C16" s="397"/>
      <c r="D16" s="397"/>
      <c r="E16" s="398"/>
      <c r="F16" s="399">
        <f>'入力シート兼事業者（控）'!$G$23</f>
        <v>0</v>
      </c>
      <c r="G16" s="400"/>
      <c r="H16" s="400"/>
      <c r="I16" s="400"/>
      <c r="J16" s="400"/>
      <c r="K16" s="400"/>
      <c r="L16" s="400"/>
      <c r="M16" s="400"/>
      <c r="N16" s="400"/>
      <c r="O16" s="400"/>
      <c r="P16" s="400"/>
      <c r="Q16" s="400"/>
      <c r="R16" s="400"/>
      <c r="S16" s="400"/>
      <c r="T16" s="400"/>
      <c r="U16" s="400"/>
      <c r="V16" s="400"/>
      <c r="W16" s="400"/>
      <c r="X16" s="400"/>
      <c r="Y16" s="401"/>
      <c r="AA16" s="396" t="s">
        <v>23</v>
      </c>
      <c r="AB16" s="397"/>
      <c r="AC16" s="397"/>
      <c r="AD16" s="397"/>
      <c r="AE16" s="397"/>
      <c r="AF16" s="398"/>
      <c r="AG16" s="16"/>
      <c r="AH16" s="16"/>
      <c r="AI16" s="16"/>
      <c r="AJ16" s="16"/>
      <c r="AK16" s="16"/>
    </row>
    <row r="17" spans="1:40" ht="15.95" customHeight="1">
      <c r="A17" s="4"/>
      <c r="B17" s="406" t="str">
        <f>'入力シート兼事業者（控）'!B24</f>
        <v>工事コード</v>
      </c>
      <c r="C17" s="407"/>
      <c r="D17" s="407"/>
      <c r="E17" s="408"/>
      <c r="F17" s="409">
        <f>'入力シート兼事業者（控）'!$G$24</f>
        <v>0</v>
      </c>
      <c r="G17" s="410"/>
      <c r="H17" s="410"/>
      <c r="I17" s="410"/>
      <c r="J17" s="411" t="s">
        <v>32</v>
      </c>
      <c r="K17" s="412"/>
      <c r="L17" s="412"/>
      <c r="M17" s="413"/>
      <c r="N17" s="414" t="str">
        <f>LEFTB('入力シート兼事業者（控）'!$G$22,36)</f>
        <v/>
      </c>
      <c r="O17" s="415"/>
      <c r="P17" s="415"/>
      <c r="Q17" s="415"/>
      <c r="R17" s="415"/>
      <c r="S17" s="415"/>
      <c r="T17" s="415"/>
      <c r="U17" s="415"/>
      <c r="V17" s="415"/>
      <c r="W17" s="415"/>
      <c r="X17" s="415"/>
      <c r="Y17" s="416"/>
      <c r="AA17" s="402">
        <f>'入力シート兼事業者（控）'!AC24</f>
        <v>0</v>
      </c>
      <c r="AB17" s="403"/>
      <c r="AC17" s="403"/>
      <c r="AD17" s="403"/>
      <c r="AE17" s="403"/>
      <c r="AF17" s="404"/>
      <c r="AG17" s="16"/>
      <c r="AH17" s="16"/>
      <c r="AI17" s="16"/>
      <c r="AJ17" s="16"/>
      <c r="AK17" s="16"/>
    </row>
    <row r="18" spans="1:40" ht="9.9499999999999993" customHeight="1">
      <c r="A18" s="4"/>
      <c r="Y18" s="15"/>
      <c r="Z18" s="15"/>
      <c r="AA18" s="15"/>
      <c r="AB18" s="15"/>
      <c r="AC18" s="15"/>
      <c r="AD18" s="15"/>
      <c r="AE18" s="15"/>
      <c r="AF18" s="15"/>
      <c r="AG18" s="15"/>
      <c r="AH18" s="15"/>
      <c r="AI18" s="15"/>
      <c r="AJ18" s="15"/>
      <c r="AK18" s="15"/>
      <c r="AL18" s="15"/>
    </row>
    <row r="19" spans="1:40" ht="15.95" customHeight="1">
      <c r="A19" s="1"/>
      <c r="B19" s="156" t="s">
        <v>86</v>
      </c>
      <c r="C19" s="156"/>
      <c r="D19" s="156"/>
      <c r="E19" s="156"/>
      <c r="F19" s="405"/>
      <c r="G19" s="405"/>
      <c r="H19" s="405"/>
      <c r="I19" s="405"/>
      <c r="J19" s="405"/>
      <c r="K19" s="405"/>
      <c r="L19" s="405"/>
      <c r="M19" s="405"/>
      <c r="N19" s="405"/>
      <c r="O19" s="405"/>
      <c r="P19" s="405"/>
      <c r="Q19" s="405"/>
      <c r="R19" s="405"/>
      <c r="S19" s="405"/>
      <c r="T19" s="405"/>
      <c r="U19" s="405"/>
      <c r="V19" s="405"/>
      <c r="W19" s="405"/>
      <c r="X19" s="405"/>
      <c r="Y19" s="405"/>
      <c r="Z19" s="405"/>
    </row>
    <row r="20" spans="1:40" ht="15.95" customHeight="1">
      <c r="A20" s="1"/>
      <c r="B20" s="23" t="s">
        <v>5</v>
      </c>
      <c r="C20" s="159" t="s">
        <v>50</v>
      </c>
      <c r="D20" s="160"/>
      <c r="E20" s="160"/>
      <c r="F20" s="159" t="s">
        <v>18</v>
      </c>
      <c r="G20" s="160"/>
      <c r="H20" s="160"/>
      <c r="I20" s="160"/>
      <c r="J20" s="161"/>
      <c r="K20" s="181" t="s">
        <v>83</v>
      </c>
      <c r="L20" s="182"/>
      <c r="M20" s="182"/>
      <c r="N20" s="182"/>
      <c r="O20" s="182"/>
      <c r="P20" s="182"/>
      <c r="Q20" s="182"/>
      <c r="R20" s="182"/>
      <c r="S20" s="182"/>
      <c r="T20" s="182"/>
      <c r="U20" s="182"/>
      <c r="V20" s="182"/>
      <c r="W20" s="182"/>
      <c r="X20" s="183"/>
      <c r="Y20" s="159" t="s">
        <v>2</v>
      </c>
      <c r="Z20" s="160"/>
      <c r="AA20" s="159" t="s">
        <v>3</v>
      </c>
      <c r="AB20" s="161"/>
      <c r="AC20" s="159" t="s">
        <v>4</v>
      </c>
      <c r="AD20" s="160"/>
      <c r="AE20" s="160"/>
      <c r="AF20" s="161"/>
    </row>
    <row r="21" spans="1:40" ht="15.95" customHeight="1">
      <c r="A21" s="1"/>
      <c r="B21" s="9">
        <v>1</v>
      </c>
      <c r="C21" s="379">
        <f>'入力シート兼事業者（控）'!C27</f>
        <v>0</v>
      </c>
      <c r="D21" s="380"/>
      <c r="E21" s="380"/>
      <c r="F21" s="381">
        <f>'入力シート兼事業者（控）'!F27</f>
        <v>0</v>
      </c>
      <c r="G21" s="382"/>
      <c r="H21" s="382"/>
      <c r="I21" s="382"/>
      <c r="J21" s="383"/>
      <c r="K21" s="388">
        <f>'入力シート兼事業者（控）'!K27</f>
        <v>0</v>
      </c>
      <c r="L21" s="389"/>
      <c r="M21" s="389"/>
      <c r="N21" s="389"/>
      <c r="O21" s="389"/>
      <c r="P21" s="389"/>
      <c r="Q21" s="389"/>
      <c r="R21" s="389"/>
      <c r="S21" s="389"/>
      <c r="T21" s="389"/>
      <c r="U21" s="389"/>
      <c r="V21" s="389"/>
      <c r="W21" s="389"/>
      <c r="X21" s="390"/>
      <c r="Y21" s="384">
        <f>'入力シート兼事業者（控）'!X27</f>
        <v>0</v>
      </c>
      <c r="Z21" s="385"/>
      <c r="AA21" s="386">
        <f>'入力シート兼事業者（控）'!AA27</f>
        <v>0</v>
      </c>
      <c r="AB21" s="387"/>
      <c r="AC21" s="339">
        <f>'入力シート兼事業者（控）'!AU27</f>
        <v>0</v>
      </c>
      <c r="AD21" s="340"/>
      <c r="AE21" s="340"/>
      <c r="AF21" s="341"/>
    </row>
    <row r="22" spans="1:40" ht="15.95" customHeight="1">
      <c r="A22" s="5"/>
      <c r="B22" s="10">
        <v>2</v>
      </c>
      <c r="C22" s="364" t="str">
        <f>IF('入力シート兼事業者（控）'!C28="","",'入力シート兼事業者（控）'!C28)</f>
        <v/>
      </c>
      <c r="D22" s="365"/>
      <c r="E22" s="365"/>
      <c r="F22" s="376">
        <f>'入力シート兼事業者（控）'!F28</f>
        <v>0</v>
      </c>
      <c r="G22" s="377"/>
      <c r="H22" s="377"/>
      <c r="I22" s="377"/>
      <c r="J22" s="378"/>
      <c r="K22" s="373">
        <f>'入力シート兼事業者（控）'!K28</f>
        <v>0</v>
      </c>
      <c r="L22" s="374"/>
      <c r="M22" s="374"/>
      <c r="N22" s="374"/>
      <c r="O22" s="374"/>
      <c r="P22" s="374"/>
      <c r="Q22" s="374"/>
      <c r="R22" s="374"/>
      <c r="S22" s="374"/>
      <c r="T22" s="374"/>
      <c r="U22" s="374"/>
      <c r="V22" s="374"/>
      <c r="W22" s="374"/>
      <c r="X22" s="375"/>
      <c r="Y22" s="369">
        <f>'入力シート兼事業者（控）'!X28</f>
        <v>0</v>
      </c>
      <c r="Z22" s="370"/>
      <c r="AA22" s="371">
        <f>'入力シート兼事業者（控）'!AA28</f>
        <v>0</v>
      </c>
      <c r="AB22" s="372"/>
      <c r="AC22" s="332">
        <f>'入力シート兼事業者（控）'!AU28</f>
        <v>0</v>
      </c>
      <c r="AD22" s="333"/>
      <c r="AE22" s="333"/>
      <c r="AF22" s="334"/>
      <c r="AM22" s="5"/>
      <c r="AN22" s="5"/>
    </row>
    <row r="23" spans="1:40" ht="15.95" customHeight="1">
      <c r="A23" s="5"/>
      <c r="B23" s="10">
        <v>3</v>
      </c>
      <c r="C23" s="364" t="str">
        <f>IF('入力シート兼事業者（控）'!C29="","",'入力シート兼事業者（控）'!C29)</f>
        <v/>
      </c>
      <c r="D23" s="365"/>
      <c r="E23" s="365"/>
      <c r="F23" s="366">
        <f>'入力シート兼事業者（控）'!F29</f>
        <v>0</v>
      </c>
      <c r="G23" s="367"/>
      <c r="H23" s="367"/>
      <c r="I23" s="367"/>
      <c r="J23" s="368"/>
      <c r="K23" s="373">
        <f>'入力シート兼事業者（控）'!K29</f>
        <v>0</v>
      </c>
      <c r="L23" s="374"/>
      <c r="M23" s="374"/>
      <c r="N23" s="374"/>
      <c r="O23" s="374"/>
      <c r="P23" s="374"/>
      <c r="Q23" s="374"/>
      <c r="R23" s="374"/>
      <c r="S23" s="374"/>
      <c r="T23" s="374"/>
      <c r="U23" s="374"/>
      <c r="V23" s="374"/>
      <c r="W23" s="374"/>
      <c r="X23" s="375"/>
      <c r="Y23" s="369">
        <f>'入力シート兼事業者（控）'!X29</f>
        <v>0</v>
      </c>
      <c r="Z23" s="370"/>
      <c r="AA23" s="371">
        <f>'入力シート兼事業者（控）'!AA29</f>
        <v>0</v>
      </c>
      <c r="AB23" s="372"/>
      <c r="AC23" s="332">
        <f>'入力シート兼事業者（控）'!AU29</f>
        <v>0</v>
      </c>
      <c r="AD23" s="333"/>
      <c r="AE23" s="333"/>
      <c r="AF23" s="334"/>
      <c r="AM23" s="5"/>
      <c r="AN23" s="5"/>
    </row>
    <row r="24" spans="1:40" ht="15.95" customHeight="1">
      <c r="A24" s="5"/>
      <c r="B24" s="10">
        <v>4</v>
      </c>
      <c r="C24" s="364" t="str">
        <f>IF('入力シート兼事業者（控）'!C30="","",'入力シート兼事業者（控）'!C30)</f>
        <v/>
      </c>
      <c r="D24" s="365"/>
      <c r="E24" s="365"/>
      <c r="F24" s="366">
        <f>'入力シート兼事業者（控）'!F30</f>
        <v>0</v>
      </c>
      <c r="G24" s="367"/>
      <c r="H24" s="367"/>
      <c r="I24" s="367"/>
      <c r="J24" s="368"/>
      <c r="K24" s="373">
        <f>'入力シート兼事業者（控）'!K30</f>
        <v>0</v>
      </c>
      <c r="L24" s="374"/>
      <c r="M24" s="374"/>
      <c r="N24" s="374"/>
      <c r="O24" s="374"/>
      <c r="P24" s="374"/>
      <c r="Q24" s="374"/>
      <c r="R24" s="374"/>
      <c r="S24" s="374"/>
      <c r="T24" s="374"/>
      <c r="U24" s="374"/>
      <c r="V24" s="374"/>
      <c r="W24" s="374"/>
      <c r="X24" s="375"/>
      <c r="Y24" s="369">
        <f>'入力シート兼事業者（控）'!X30</f>
        <v>0</v>
      </c>
      <c r="Z24" s="370"/>
      <c r="AA24" s="371">
        <f>'入力シート兼事業者（控）'!AA30</f>
        <v>0</v>
      </c>
      <c r="AB24" s="372"/>
      <c r="AC24" s="332">
        <f>'入力シート兼事業者（控）'!AU30</f>
        <v>0</v>
      </c>
      <c r="AD24" s="333"/>
      <c r="AE24" s="333"/>
      <c r="AF24" s="334"/>
      <c r="AM24" s="5"/>
      <c r="AN24" s="5"/>
    </row>
    <row r="25" spans="1:40" ht="15.95" customHeight="1">
      <c r="A25" s="5"/>
      <c r="B25" s="10">
        <v>5</v>
      </c>
      <c r="C25" s="364" t="str">
        <f>IF('入力シート兼事業者（控）'!C31="","",'入力シート兼事業者（控）'!C31)</f>
        <v/>
      </c>
      <c r="D25" s="365"/>
      <c r="E25" s="365"/>
      <c r="F25" s="366">
        <f>'入力シート兼事業者（控）'!F31</f>
        <v>0</v>
      </c>
      <c r="G25" s="367"/>
      <c r="H25" s="367"/>
      <c r="I25" s="367"/>
      <c r="J25" s="368"/>
      <c r="K25" s="373">
        <f>'入力シート兼事業者（控）'!K31</f>
        <v>0</v>
      </c>
      <c r="L25" s="374"/>
      <c r="M25" s="374"/>
      <c r="N25" s="374"/>
      <c r="O25" s="374"/>
      <c r="P25" s="374"/>
      <c r="Q25" s="374"/>
      <c r="R25" s="374"/>
      <c r="S25" s="374"/>
      <c r="T25" s="374"/>
      <c r="U25" s="374"/>
      <c r="V25" s="374"/>
      <c r="W25" s="374"/>
      <c r="X25" s="375"/>
      <c r="Y25" s="369">
        <f>'入力シート兼事業者（控）'!X31</f>
        <v>0</v>
      </c>
      <c r="Z25" s="370"/>
      <c r="AA25" s="371">
        <f>'入力シート兼事業者（控）'!AA31</f>
        <v>0</v>
      </c>
      <c r="AB25" s="372"/>
      <c r="AC25" s="332">
        <f>'入力シート兼事業者（控）'!AU31</f>
        <v>0</v>
      </c>
      <c r="AD25" s="333"/>
      <c r="AE25" s="333"/>
      <c r="AF25" s="334"/>
      <c r="AM25" s="5"/>
      <c r="AN25" s="5"/>
    </row>
    <row r="26" spans="1:40" ht="15.95" customHeight="1">
      <c r="A26" s="5"/>
      <c r="B26" s="10">
        <v>6</v>
      </c>
      <c r="C26" s="364" t="str">
        <f>IF('入力シート兼事業者（控）'!C32="","",'入力シート兼事業者（控）'!C32)</f>
        <v/>
      </c>
      <c r="D26" s="365"/>
      <c r="E26" s="365"/>
      <c r="F26" s="366">
        <f>'入力シート兼事業者（控）'!F32</f>
        <v>0</v>
      </c>
      <c r="G26" s="367"/>
      <c r="H26" s="367"/>
      <c r="I26" s="367"/>
      <c r="J26" s="368"/>
      <c r="K26" s="373">
        <f>'入力シート兼事業者（控）'!K32</f>
        <v>0</v>
      </c>
      <c r="L26" s="374"/>
      <c r="M26" s="374"/>
      <c r="N26" s="374"/>
      <c r="O26" s="374"/>
      <c r="P26" s="374"/>
      <c r="Q26" s="374"/>
      <c r="R26" s="374"/>
      <c r="S26" s="374"/>
      <c r="T26" s="374"/>
      <c r="U26" s="374"/>
      <c r="V26" s="374"/>
      <c r="W26" s="374"/>
      <c r="X26" s="375"/>
      <c r="Y26" s="369">
        <f>'入力シート兼事業者（控）'!X32</f>
        <v>0</v>
      </c>
      <c r="Z26" s="370"/>
      <c r="AA26" s="371">
        <f>'入力シート兼事業者（控）'!AA32</f>
        <v>0</v>
      </c>
      <c r="AB26" s="372"/>
      <c r="AC26" s="332">
        <f>'入力シート兼事業者（控）'!AU32</f>
        <v>0</v>
      </c>
      <c r="AD26" s="333"/>
      <c r="AE26" s="333"/>
      <c r="AF26" s="334"/>
      <c r="AM26" s="5"/>
      <c r="AN26" s="5"/>
    </row>
    <row r="27" spans="1:40" ht="15.95" customHeight="1">
      <c r="A27" s="5"/>
      <c r="B27" s="10">
        <v>7</v>
      </c>
      <c r="C27" s="364" t="str">
        <f>IF('入力シート兼事業者（控）'!C33="","",'入力シート兼事業者（控）'!C33)</f>
        <v/>
      </c>
      <c r="D27" s="365"/>
      <c r="E27" s="365"/>
      <c r="F27" s="366">
        <f>'入力シート兼事業者（控）'!F33</f>
        <v>0</v>
      </c>
      <c r="G27" s="367"/>
      <c r="H27" s="367"/>
      <c r="I27" s="367"/>
      <c r="J27" s="368"/>
      <c r="K27" s="373">
        <f>'入力シート兼事業者（控）'!K33</f>
        <v>0</v>
      </c>
      <c r="L27" s="374"/>
      <c r="M27" s="374"/>
      <c r="N27" s="374"/>
      <c r="O27" s="374"/>
      <c r="P27" s="374"/>
      <c r="Q27" s="374"/>
      <c r="R27" s="374"/>
      <c r="S27" s="374"/>
      <c r="T27" s="374"/>
      <c r="U27" s="374"/>
      <c r="V27" s="374"/>
      <c r="W27" s="374"/>
      <c r="X27" s="375"/>
      <c r="Y27" s="369">
        <f>'入力シート兼事業者（控）'!X33</f>
        <v>0</v>
      </c>
      <c r="Z27" s="370"/>
      <c r="AA27" s="371">
        <f>'入力シート兼事業者（控）'!AA33</f>
        <v>0</v>
      </c>
      <c r="AB27" s="372"/>
      <c r="AC27" s="332">
        <f>'入力シート兼事業者（控）'!AU33</f>
        <v>0</v>
      </c>
      <c r="AD27" s="333"/>
      <c r="AE27" s="333"/>
      <c r="AF27" s="334"/>
      <c r="AM27" s="5"/>
      <c r="AN27" s="5"/>
    </row>
    <row r="28" spans="1:40" ht="15.95" customHeight="1">
      <c r="A28" s="5"/>
      <c r="B28" s="10">
        <v>8</v>
      </c>
      <c r="C28" s="364" t="str">
        <f>IF('入力シート兼事業者（控）'!C34="","",'入力シート兼事業者（控）'!C34)</f>
        <v/>
      </c>
      <c r="D28" s="365"/>
      <c r="E28" s="365"/>
      <c r="F28" s="366">
        <f>'入力シート兼事業者（控）'!F34</f>
        <v>0</v>
      </c>
      <c r="G28" s="367"/>
      <c r="H28" s="367"/>
      <c r="I28" s="367"/>
      <c r="J28" s="368"/>
      <c r="K28" s="373">
        <f>'入力シート兼事業者（控）'!K34</f>
        <v>0</v>
      </c>
      <c r="L28" s="374"/>
      <c r="M28" s="374"/>
      <c r="N28" s="374"/>
      <c r="O28" s="374"/>
      <c r="P28" s="374"/>
      <c r="Q28" s="374"/>
      <c r="R28" s="374"/>
      <c r="S28" s="374"/>
      <c r="T28" s="374"/>
      <c r="U28" s="374"/>
      <c r="V28" s="374"/>
      <c r="W28" s="374"/>
      <c r="X28" s="375"/>
      <c r="Y28" s="369">
        <f>'入力シート兼事業者（控）'!X34</f>
        <v>0</v>
      </c>
      <c r="Z28" s="370"/>
      <c r="AA28" s="371">
        <f>'入力シート兼事業者（控）'!AA34</f>
        <v>0</v>
      </c>
      <c r="AB28" s="372"/>
      <c r="AC28" s="332">
        <f>'入力シート兼事業者（控）'!AU34</f>
        <v>0</v>
      </c>
      <c r="AD28" s="333"/>
      <c r="AE28" s="333"/>
      <c r="AF28" s="334"/>
      <c r="AM28" s="5"/>
      <c r="AN28" s="5"/>
    </row>
    <row r="29" spans="1:40" ht="15.95" customHeight="1">
      <c r="A29" s="5"/>
      <c r="B29" s="10">
        <v>9</v>
      </c>
      <c r="C29" s="364" t="str">
        <f>IF('入力シート兼事業者（控）'!C35="","",'入力シート兼事業者（控）'!C35)</f>
        <v/>
      </c>
      <c r="D29" s="365"/>
      <c r="E29" s="365"/>
      <c r="F29" s="366">
        <f>'入力シート兼事業者（控）'!F35</f>
        <v>0</v>
      </c>
      <c r="G29" s="367"/>
      <c r="H29" s="367"/>
      <c r="I29" s="367"/>
      <c r="J29" s="368"/>
      <c r="K29" s="373">
        <f>'入力シート兼事業者（控）'!K35</f>
        <v>0</v>
      </c>
      <c r="L29" s="374"/>
      <c r="M29" s="374"/>
      <c r="N29" s="374"/>
      <c r="O29" s="374"/>
      <c r="P29" s="374"/>
      <c r="Q29" s="374"/>
      <c r="R29" s="374"/>
      <c r="S29" s="374"/>
      <c r="T29" s="374"/>
      <c r="U29" s="374"/>
      <c r="V29" s="374"/>
      <c r="W29" s="374"/>
      <c r="X29" s="375"/>
      <c r="Y29" s="369">
        <f>'入力シート兼事業者（控）'!X35</f>
        <v>0</v>
      </c>
      <c r="Z29" s="370"/>
      <c r="AA29" s="371">
        <f>'入力シート兼事業者（控）'!AA35</f>
        <v>0</v>
      </c>
      <c r="AB29" s="372"/>
      <c r="AC29" s="332">
        <f>'入力シート兼事業者（控）'!AU35</f>
        <v>0</v>
      </c>
      <c r="AD29" s="333"/>
      <c r="AE29" s="333"/>
      <c r="AF29" s="334"/>
      <c r="AM29" s="5"/>
      <c r="AN29" s="5"/>
    </row>
    <row r="30" spans="1:40" ht="15.95" customHeight="1">
      <c r="A30" s="5"/>
      <c r="B30" s="10">
        <v>10</v>
      </c>
      <c r="C30" s="364" t="str">
        <f>IF('入力シート兼事業者（控）'!C36="","",'入力シート兼事業者（控）'!C36)</f>
        <v/>
      </c>
      <c r="D30" s="365"/>
      <c r="E30" s="365"/>
      <c r="F30" s="366">
        <f>'入力シート兼事業者（控）'!F36</f>
        <v>0</v>
      </c>
      <c r="G30" s="367"/>
      <c r="H30" s="367"/>
      <c r="I30" s="367"/>
      <c r="J30" s="368"/>
      <c r="K30" s="373">
        <f>'入力シート兼事業者（控）'!K36</f>
        <v>0</v>
      </c>
      <c r="L30" s="374"/>
      <c r="M30" s="374"/>
      <c r="N30" s="374"/>
      <c r="O30" s="374"/>
      <c r="P30" s="374"/>
      <c r="Q30" s="374"/>
      <c r="R30" s="374"/>
      <c r="S30" s="374"/>
      <c r="T30" s="374"/>
      <c r="U30" s="374"/>
      <c r="V30" s="374"/>
      <c r="W30" s="374"/>
      <c r="X30" s="375"/>
      <c r="Y30" s="369">
        <f>'入力シート兼事業者（控）'!X36</f>
        <v>0</v>
      </c>
      <c r="Z30" s="370"/>
      <c r="AA30" s="371">
        <f>'入力シート兼事業者（控）'!AA36</f>
        <v>0</v>
      </c>
      <c r="AB30" s="372"/>
      <c r="AC30" s="332">
        <f>'入力シート兼事業者（控）'!AU36</f>
        <v>0</v>
      </c>
      <c r="AD30" s="333"/>
      <c r="AE30" s="333"/>
      <c r="AF30" s="334"/>
      <c r="AM30" s="5"/>
      <c r="AN30" s="5"/>
    </row>
    <row r="31" spans="1:40" ht="15.95" customHeight="1">
      <c r="A31" s="5"/>
      <c r="B31" s="10">
        <v>11</v>
      </c>
      <c r="C31" s="364" t="str">
        <f>IF('入力シート兼事業者（控）'!C37="","",'入力シート兼事業者（控）'!C37)</f>
        <v/>
      </c>
      <c r="D31" s="365"/>
      <c r="E31" s="365"/>
      <c r="F31" s="366">
        <f>'入力シート兼事業者（控）'!F37</f>
        <v>0</v>
      </c>
      <c r="G31" s="367"/>
      <c r="H31" s="367"/>
      <c r="I31" s="367"/>
      <c r="J31" s="368"/>
      <c r="K31" s="373">
        <f>'入力シート兼事業者（控）'!K37</f>
        <v>0</v>
      </c>
      <c r="L31" s="374"/>
      <c r="M31" s="374"/>
      <c r="N31" s="374"/>
      <c r="O31" s="374"/>
      <c r="P31" s="374"/>
      <c r="Q31" s="374"/>
      <c r="R31" s="374"/>
      <c r="S31" s="374"/>
      <c r="T31" s="374"/>
      <c r="U31" s="374"/>
      <c r="V31" s="374"/>
      <c r="W31" s="374"/>
      <c r="X31" s="375"/>
      <c r="Y31" s="369">
        <f>'入力シート兼事業者（控）'!X37</f>
        <v>0</v>
      </c>
      <c r="Z31" s="370"/>
      <c r="AA31" s="371">
        <f>'入力シート兼事業者（控）'!AA37</f>
        <v>0</v>
      </c>
      <c r="AB31" s="372"/>
      <c r="AC31" s="332">
        <f>'入力シート兼事業者（控）'!AU37</f>
        <v>0</v>
      </c>
      <c r="AD31" s="333"/>
      <c r="AE31" s="333"/>
      <c r="AF31" s="334"/>
      <c r="AM31" s="5"/>
      <c r="AN31" s="5"/>
    </row>
    <row r="32" spans="1:40" ht="15.95" customHeight="1">
      <c r="A32" s="5"/>
      <c r="B32" s="10">
        <v>12</v>
      </c>
      <c r="C32" s="364" t="str">
        <f>IF('入力シート兼事業者（控）'!C38="","",'入力シート兼事業者（控）'!C38)</f>
        <v/>
      </c>
      <c r="D32" s="365"/>
      <c r="E32" s="365"/>
      <c r="F32" s="366">
        <f>'入力シート兼事業者（控）'!F38</f>
        <v>0</v>
      </c>
      <c r="G32" s="367"/>
      <c r="H32" s="367"/>
      <c r="I32" s="367"/>
      <c r="J32" s="368"/>
      <c r="K32" s="373">
        <f>'入力シート兼事業者（控）'!K38</f>
        <v>0</v>
      </c>
      <c r="L32" s="374"/>
      <c r="M32" s="374"/>
      <c r="N32" s="374"/>
      <c r="O32" s="374"/>
      <c r="P32" s="374"/>
      <c r="Q32" s="374"/>
      <c r="R32" s="374"/>
      <c r="S32" s="374"/>
      <c r="T32" s="374"/>
      <c r="U32" s="374"/>
      <c r="V32" s="374"/>
      <c r="W32" s="374"/>
      <c r="X32" s="375"/>
      <c r="Y32" s="369">
        <f>'入力シート兼事業者（控）'!X38</f>
        <v>0</v>
      </c>
      <c r="Z32" s="370"/>
      <c r="AA32" s="371">
        <f>'入力シート兼事業者（控）'!AA38</f>
        <v>0</v>
      </c>
      <c r="AB32" s="372"/>
      <c r="AC32" s="332">
        <f>'入力シート兼事業者（控）'!AU38</f>
        <v>0</v>
      </c>
      <c r="AD32" s="333"/>
      <c r="AE32" s="333"/>
      <c r="AF32" s="334"/>
      <c r="AM32" s="5"/>
      <c r="AN32" s="5"/>
    </row>
    <row r="33" spans="1:40" ht="15.95" customHeight="1">
      <c r="A33" s="5"/>
      <c r="B33" s="10">
        <v>13</v>
      </c>
      <c r="C33" s="364" t="str">
        <f>IF('入力シート兼事業者（控）'!C39="","",'入力シート兼事業者（控）'!C39)</f>
        <v/>
      </c>
      <c r="D33" s="365"/>
      <c r="E33" s="365"/>
      <c r="F33" s="366">
        <f>'入力シート兼事業者（控）'!F39</f>
        <v>0</v>
      </c>
      <c r="G33" s="367"/>
      <c r="H33" s="367"/>
      <c r="I33" s="367"/>
      <c r="J33" s="368"/>
      <c r="K33" s="373">
        <f>'入力シート兼事業者（控）'!K39</f>
        <v>0</v>
      </c>
      <c r="L33" s="374"/>
      <c r="M33" s="374"/>
      <c r="N33" s="374"/>
      <c r="O33" s="374"/>
      <c r="P33" s="374"/>
      <c r="Q33" s="374"/>
      <c r="R33" s="374"/>
      <c r="S33" s="374"/>
      <c r="T33" s="374"/>
      <c r="U33" s="374"/>
      <c r="V33" s="374"/>
      <c r="W33" s="374"/>
      <c r="X33" s="375"/>
      <c r="Y33" s="369">
        <f>'入力シート兼事業者（控）'!X39</f>
        <v>0</v>
      </c>
      <c r="Z33" s="370"/>
      <c r="AA33" s="371">
        <f>'入力シート兼事業者（控）'!AA39</f>
        <v>0</v>
      </c>
      <c r="AB33" s="372"/>
      <c r="AC33" s="332">
        <f>'入力シート兼事業者（控）'!AU39</f>
        <v>0</v>
      </c>
      <c r="AD33" s="333"/>
      <c r="AE33" s="333"/>
      <c r="AF33" s="334"/>
      <c r="AM33" s="5"/>
      <c r="AN33" s="5"/>
    </row>
    <row r="34" spans="1:40" ht="15.95" customHeight="1">
      <c r="A34" s="5"/>
      <c r="B34" s="10">
        <v>14</v>
      </c>
      <c r="C34" s="364" t="str">
        <f>IF('入力シート兼事業者（控）'!C40="","",'入力シート兼事業者（控）'!C40)</f>
        <v/>
      </c>
      <c r="D34" s="365"/>
      <c r="E34" s="365"/>
      <c r="F34" s="366">
        <f>'入力シート兼事業者（控）'!F40</f>
        <v>0</v>
      </c>
      <c r="G34" s="367"/>
      <c r="H34" s="367"/>
      <c r="I34" s="367"/>
      <c r="J34" s="368"/>
      <c r="K34" s="373">
        <f>'入力シート兼事業者（控）'!K40</f>
        <v>0</v>
      </c>
      <c r="L34" s="374"/>
      <c r="M34" s="374"/>
      <c r="N34" s="374"/>
      <c r="O34" s="374"/>
      <c r="P34" s="374"/>
      <c r="Q34" s="374"/>
      <c r="R34" s="374"/>
      <c r="S34" s="374"/>
      <c r="T34" s="374"/>
      <c r="U34" s="374"/>
      <c r="V34" s="374"/>
      <c r="W34" s="374"/>
      <c r="X34" s="375"/>
      <c r="Y34" s="369">
        <f>'入力シート兼事業者（控）'!X40</f>
        <v>0</v>
      </c>
      <c r="Z34" s="370"/>
      <c r="AA34" s="371">
        <f>'入力シート兼事業者（控）'!AA40</f>
        <v>0</v>
      </c>
      <c r="AB34" s="372"/>
      <c r="AC34" s="332">
        <f>'入力シート兼事業者（控）'!AU40</f>
        <v>0</v>
      </c>
      <c r="AD34" s="333"/>
      <c r="AE34" s="333"/>
      <c r="AF34" s="334"/>
      <c r="AM34" s="5"/>
      <c r="AN34" s="5"/>
    </row>
    <row r="35" spans="1:40" ht="15.95" customHeight="1">
      <c r="A35" s="5"/>
      <c r="B35" s="10">
        <v>15</v>
      </c>
      <c r="C35" s="364" t="str">
        <f>IF('入力シート兼事業者（控）'!C41="","",'入力シート兼事業者（控）'!C41)</f>
        <v/>
      </c>
      <c r="D35" s="365"/>
      <c r="E35" s="365"/>
      <c r="F35" s="366">
        <f>'入力シート兼事業者（控）'!F41</f>
        <v>0</v>
      </c>
      <c r="G35" s="367"/>
      <c r="H35" s="367"/>
      <c r="I35" s="367"/>
      <c r="J35" s="368"/>
      <c r="K35" s="373">
        <f>'入力シート兼事業者（控）'!K41</f>
        <v>0</v>
      </c>
      <c r="L35" s="374"/>
      <c r="M35" s="374"/>
      <c r="N35" s="374"/>
      <c r="O35" s="374"/>
      <c r="P35" s="374"/>
      <c r="Q35" s="374"/>
      <c r="R35" s="374"/>
      <c r="S35" s="374"/>
      <c r="T35" s="374"/>
      <c r="U35" s="374"/>
      <c r="V35" s="374"/>
      <c r="W35" s="374"/>
      <c r="X35" s="375"/>
      <c r="Y35" s="369">
        <f>'入力シート兼事業者（控）'!X41</f>
        <v>0</v>
      </c>
      <c r="Z35" s="370"/>
      <c r="AA35" s="371">
        <f>'入力シート兼事業者（控）'!AA41</f>
        <v>0</v>
      </c>
      <c r="AB35" s="372"/>
      <c r="AC35" s="332">
        <f>'入力シート兼事業者（控）'!AU41</f>
        <v>0</v>
      </c>
      <c r="AD35" s="333"/>
      <c r="AE35" s="333"/>
      <c r="AF35" s="334"/>
      <c r="AM35" s="5"/>
      <c r="AN35" s="5"/>
    </row>
    <row r="36" spans="1:40" ht="15.95" customHeight="1">
      <c r="A36" s="5"/>
      <c r="B36" s="10">
        <v>16</v>
      </c>
      <c r="C36" s="364" t="str">
        <f>IF('入力シート兼事業者（控）'!C42="","",'入力シート兼事業者（控）'!C42)</f>
        <v/>
      </c>
      <c r="D36" s="365"/>
      <c r="E36" s="365"/>
      <c r="F36" s="366">
        <f>'入力シート兼事業者（控）'!F42</f>
        <v>0</v>
      </c>
      <c r="G36" s="367"/>
      <c r="H36" s="367"/>
      <c r="I36" s="367"/>
      <c r="J36" s="368"/>
      <c r="K36" s="373">
        <f>'入力シート兼事業者（控）'!K42</f>
        <v>0</v>
      </c>
      <c r="L36" s="374"/>
      <c r="M36" s="374"/>
      <c r="N36" s="374"/>
      <c r="O36" s="374"/>
      <c r="P36" s="374"/>
      <c r="Q36" s="374"/>
      <c r="R36" s="374"/>
      <c r="S36" s="374"/>
      <c r="T36" s="374"/>
      <c r="U36" s="374"/>
      <c r="V36" s="374"/>
      <c r="W36" s="374"/>
      <c r="X36" s="375"/>
      <c r="Y36" s="369">
        <f>'入力シート兼事業者（控）'!X42</f>
        <v>0</v>
      </c>
      <c r="Z36" s="370"/>
      <c r="AA36" s="371">
        <f>'入力シート兼事業者（控）'!AA42</f>
        <v>0</v>
      </c>
      <c r="AB36" s="372"/>
      <c r="AC36" s="332">
        <f>'入力シート兼事業者（控）'!AU42</f>
        <v>0</v>
      </c>
      <c r="AD36" s="333"/>
      <c r="AE36" s="333"/>
      <c r="AF36" s="334"/>
      <c r="AM36" s="5"/>
      <c r="AN36" s="5"/>
    </row>
    <row r="37" spans="1:40" ht="15.95" customHeight="1">
      <c r="A37" s="5"/>
      <c r="B37" s="10">
        <v>17</v>
      </c>
      <c r="C37" s="364" t="str">
        <f>IF('入力シート兼事業者（控）'!C43="","",'入力シート兼事業者（控）'!C43)</f>
        <v/>
      </c>
      <c r="D37" s="365"/>
      <c r="E37" s="365"/>
      <c r="F37" s="366">
        <f>'入力シート兼事業者（控）'!F43</f>
        <v>0</v>
      </c>
      <c r="G37" s="367"/>
      <c r="H37" s="367"/>
      <c r="I37" s="367"/>
      <c r="J37" s="368"/>
      <c r="K37" s="373">
        <f>'入力シート兼事業者（控）'!K43</f>
        <v>0</v>
      </c>
      <c r="L37" s="374"/>
      <c r="M37" s="374"/>
      <c r="N37" s="374"/>
      <c r="O37" s="374"/>
      <c r="P37" s="374"/>
      <c r="Q37" s="374"/>
      <c r="R37" s="374"/>
      <c r="S37" s="374"/>
      <c r="T37" s="374"/>
      <c r="U37" s="374"/>
      <c r="V37" s="374"/>
      <c r="W37" s="374"/>
      <c r="X37" s="375"/>
      <c r="Y37" s="369">
        <f>'入力シート兼事業者（控）'!X43</f>
        <v>0</v>
      </c>
      <c r="Z37" s="370"/>
      <c r="AA37" s="371">
        <f>'入力シート兼事業者（控）'!AA43</f>
        <v>0</v>
      </c>
      <c r="AB37" s="372"/>
      <c r="AC37" s="332">
        <f>'入力シート兼事業者（控）'!AU43</f>
        <v>0</v>
      </c>
      <c r="AD37" s="333"/>
      <c r="AE37" s="333"/>
      <c r="AF37" s="334"/>
      <c r="AM37" s="5"/>
      <c r="AN37" s="5"/>
    </row>
    <row r="38" spans="1:40" ht="15.95" customHeight="1">
      <c r="A38" s="5"/>
      <c r="B38" s="10">
        <v>18</v>
      </c>
      <c r="C38" s="364" t="str">
        <f>IF('入力シート兼事業者（控）'!C44="","",'入力シート兼事業者（控）'!C44)</f>
        <v/>
      </c>
      <c r="D38" s="365"/>
      <c r="E38" s="365"/>
      <c r="F38" s="366">
        <f>'入力シート兼事業者（控）'!F44</f>
        <v>0</v>
      </c>
      <c r="G38" s="367"/>
      <c r="H38" s="367"/>
      <c r="I38" s="367"/>
      <c r="J38" s="368"/>
      <c r="K38" s="373">
        <f>'入力シート兼事業者（控）'!K44</f>
        <v>0</v>
      </c>
      <c r="L38" s="374"/>
      <c r="M38" s="374"/>
      <c r="N38" s="374"/>
      <c r="O38" s="374"/>
      <c r="P38" s="374"/>
      <c r="Q38" s="374"/>
      <c r="R38" s="374"/>
      <c r="S38" s="374"/>
      <c r="T38" s="374"/>
      <c r="U38" s="374"/>
      <c r="V38" s="374"/>
      <c r="W38" s="374"/>
      <c r="X38" s="375"/>
      <c r="Y38" s="369">
        <f>'入力シート兼事業者（控）'!X44</f>
        <v>0</v>
      </c>
      <c r="Z38" s="370"/>
      <c r="AA38" s="371">
        <f>'入力シート兼事業者（控）'!AA44</f>
        <v>0</v>
      </c>
      <c r="AB38" s="372"/>
      <c r="AC38" s="332">
        <f>'入力シート兼事業者（控）'!AU44</f>
        <v>0</v>
      </c>
      <c r="AD38" s="333"/>
      <c r="AE38" s="333"/>
      <c r="AF38" s="334"/>
      <c r="AM38" s="5"/>
      <c r="AN38" s="5"/>
    </row>
    <row r="39" spans="1:40" ht="15.95" customHeight="1">
      <c r="A39" s="5"/>
      <c r="B39" s="10">
        <v>19</v>
      </c>
      <c r="C39" s="364" t="str">
        <f>IF('入力シート兼事業者（控）'!C45="","",'入力シート兼事業者（控）'!C45)</f>
        <v/>
      </c>
      <c r="D39" s="365"/>
      <c r="E39" s="365"/>
      <c r="F39" s="366">
        <f>'入力シート兼事業者（控）'!F45</f>
        <v>0</v>
      </c>
      <c r="G39" s="367"/>
      <c r="H39" s="367"/>
      <c r="I39" s="367"/>
      <c r="J39" s="368"/>
      <c r="K39" s="373">
        <f>'入力シート兼事業者（控）'!K45</f>
        <v>0</v>
      </c>
      <c r="L39" s="374"/>
      <c r="M39" s="374"/>
      <c r="N39" s="374"/>
      <c r="O39" s="374"/>
      <c r="P39" s="374"/>
      <c r="Q39" s="374"/>
      <c r="R39" s="374"/>
      <c r="S39" s="374"/>
      <c r="T39" s="374"/>
      <c r="U39" s="374"/>
      <c r="V39" s="374"/>
      <c r="W39" s="374"/>
      <c r="X39" s="375"/>
      <c r="Y39" s="369">
        <f>'入力シート兼事業者（控）'!X45</f>
        <v>0</v>
      </c>
      <c r="Z39" s="370"/>
      <c r="AA39" s="371">
        <f>'入力シート兼事業者（控）'!AA45</f>
        <v>0</v>
      </c>
      <c r="AB39" s="372"/>
      <c r="AC39" s="332">
        <f>'入力シート兼事業者（控）'!AU45</f>
        <v>0</v>
      </c>
      <c r="AD39" s="333"/>
      <c r="AE39" s="333"/>
      <c r="AF39" s="334"/>
      <c r="AM39" s="5"/>
      <c r="AN39" s="5"/>
    </row>
    <row r="40" spans="1:40" ht="15.95" customHeight="1">
      <c r="A40" s="5"/>
      <c r="B40" s="10">
        <v>20</v>
      </c>
      <c r="C40" s="364" t="str">
        <f>IF('入力シート兼事業者（控）'!C46="","",'入力シート兼事業者（控）'!C46)</f>
        <v/>
      </c>
      <c r="D40" s="365"/>
      <c r="E40" s="365"/>
      <c r="F40" s="366">
        <f>'入力シート兼事業者（控）'!F46</f>
        <v>0</v>
      </c>
      <c r="G40" s="367"/>
      <c r="H40" s="367"/>
      <c r="I40" s="367"/>
      <c r="J40" s="368"/>
      <c r="K40" s="373">
        <f>'入力シート兼事業者（控）'!K46</f>
        <v>0</v>
      </c>
      <c r="L40" s="374"/>
      <c r="M40" s="374"/>
      <c r="N40" s="374"/>
      <c r="O40" s="374"/>
      <c r="P40" s="374"/>
      <c r="Q40" s="374"/>
      <c r="R40" s="374"/>
      <c r="S40" s="374"/>
      <c r="T40" s="374"/>
      <c r="U40" s="374"/>
      <c r="V40" s="374"/>
      <c r="W40" s="374"/>
      <c r="X40" s="375"/>
      <c r="Y40" s="369">
        <f>'入力シート兼事業者（控）'!X46</f>
        <v>0</v>
      </c>
      <c r="Z40" s="370"/>
      <c r="AA40" s="371">
        <f>'入力シート兼事業者（控）'!AA46</f>
        <v>0</v>
      </c>
      <c r="AB40" s="372"/>
      <c r="AC40" s="332">
        <f>'入力シート兼事業者（控）'!AU46</f>
        <v>0</v>
      </c>
      <c r="AD40" s="333"/>
      <c r="AE40" s="333"/>
      <c r="AF40" s="334"/>
      <c r="AM40" s="5"/>
      <c r="AN40" s="5"/>
    </row>
    <row r="41" spans="1:40" ht="15.95" customHeight="1">
      <c r="A41" s="5"/>
      <c r="B41" s="10">
        <v>21</v>
      </c>
      <c r="C41" s="364" t="str">
        <f>IF('入力シート兼事業者（控）'!C47="","",'入力シート兼事業者（控）'!C47)</f>
        <v/>
      </c>
      <c r="D41" s="365"/>
      <c r="E41" s="365"/>
      <c r="F41" s="366">
        <f>'入力シート兼事業者（控）'!F47</f>
        <v>0</v>
      </c>
      <c r="G41" s="367"/>
      <c r="H41" s="367"/>
      <c r="I41" s="367"/>
      <c r="J41" s="368"/>
      <c r="K41" s="373">
        <f>'入力シート兼事業者（控）'!K47</f>
        <v>0</v>
      </c>
      <c r="L41" s="374"/>
      <c r="M41" s="374"/>
      <c r="N41" s="374"/>
      <c r="O41" s="374"/>
      <c r="P41" s="374"/>
      <c r="Q41" s="374"/>
      <c r="R41" s="374"/>
      <c r="S41" s="374"/>
      <c r="T41" s="374"/>
      <c r="U41" s="374"/>
      <c r="V41" s="374"/>
      <c r="W41" s="374"/>
      <c r="X41" s="375"/>
      <c r="Y41" s="369">
        <f>'入力シート兼事業者（控）'!X47</f>
        <v>0</v>
      </c>
      <c r="Z41" s="370"/>
      <c r="AA41" s="371">
        <f>'入力シート兼事業者（控）'!AA47</f>
        <v>0</v>
      </c>
      <c r="AB41" s="372"/>
      <c r="AC41" s="332">
        <f>'入力シート兼事業者（控）'!AU47</f>
        <v>0</v>
      </c>
      <c r="AD41" s="333"/>
      <c r="AE41" s="333"/>
      <c r="AF41" s="334"/>
      <c r="AM41" s="5"/>
      <c r="AN41" s="5"/>
    </row>
    <row r="42" spans="1:40" ht="15.95" customHeight="1">
      <c r="A42" s="5"/>
      <c r="B42" s="10">
        <v>22</v>
      </c>
      <c r="C42" s="364" t="str">
        <f>IF('入力シート兼事業者（控）'!C48="","",'入力シート兼事業者（控）'!C48)</f>
        <v/>
      </c>
      <c r="D42" s="365"/>
      <c r="E42" s="365"/>
      <c r="F42" s="366">
        <f>'入力シート兼事業者（控）'!F48</f>
        <v>0</v>
      </c>
      <c r="G42" s="367"/>
      <c r="H42" s="367"/>
      <c r="I42" s="367"/>
      <c r="J42" s="368"/>
      <c r="K42" s="373">
        <f>'入力シート兼事業者（控）'!K48</f>
        <v>0</v>
      </c>
      <c r="L42" s="374"/>
      <c r="M42" s="374"/>
      <c r="N42" s="374"/>
      <c r="O42" s="374"/>
      <c r="P42" s="374"/>
      <c r="Q42" s="374"/>
      <c r="R42" s="374"/>
      <c r="S42" s="374"/>
      <c r="T42" s="374"/>
      <c r="U42" s="374"/>
      <c r="V42" s="374"/>
      <c r="W42" s="374"/>
      <c r="X42" s="375"/>
      <c r="Y42" s="369">
        <f>'入力シート兼事業者（控）'!X48</f>
        <v>0</v>
      </c>
      <c r="Z42" s="370"/>
      <c r="AA42" s="371">
        <f>'入力シート兼事業者（控）'!AA48</f>
        <v>0</v>
      </c>
      <c r="AB42" s="372"/>
      <c r="AC42" s="332">
        <f>'入力シート兼事業者（控）'!AU48</f>
        <v>0</v>
      </c>
      <c r="AD42" s="333"/>
      <c r="AE42" s="333"/>
      <c r="AF42" s="334"/>
      <c r="AM42" s="5"/>
      <c r="AN42" s="5"/>
    </row>
    <row r="43" spans="1:40" ht="15.95" customHeight="1">
      <c r="A43" s="5"/>
      <c r="B43" s="10">
        <v>23</v>
      </c>
      <c r="C43" s="364" t="str">
        <f>IF('入力シート兼事業者（控）'!C49="","",'入力シート兼事業者（控）'!C49)</f>
        <v/>
      </c>
      <c r="D43" s="365"/>
      <c r="E43" s="365"/>
      <c r="F43" s="366">
        <f>'入力シート兼事業者（控）'!F49</f>
        <v>0</v>
      </c>
      <c r="G43" s="367"/>
      <c r="H43" s="367"/>
      <c r="I43" s="367"/>
      <c r="J43" s="368"/>
      <c r="K43" s="373">
        <f>'入力シート兼事業者（控）'!K49</f>
        <v>0</v>
      </c>
      <c r="L43" s="374"/>
      <c r="M43" s="374"/>
      <c r="N43" s="374"/>
      <c r="O43" s="374"/>
      <c r="P43" s="374"/>
      <c r="Q43" s="374"/>
      <c r="R43" s="374"/>
      <c r="S43" s="374"/>
      <c r="T43" s="374"/>
      <c r="U43" s="374"/>
      <c r="V43" s="374"/>
      <c r="W43" s="374"/>
      <c r="X43" s="375"/>
      <c r="Y43" s="369">
        <f>'入力シート兼事業者（控）'!X49</f>
        <v>0</v>
      </c>
      <c r="Z43" s="370"/>
      <c r="AA43" s="371">
        <f>'入力シート兼事業者（控）'!AA49</f>
        <v>0</v>
      </c>
      <c r="AB43" s="372"/>
      <c r="AC43" s="332">
        <f>'入力シート兼事業者（控）'!AU49</f>
        <v>0</v>
      </c>
      <c r="AD43" s="333"/>
      <c r="AE43" s="333"/>
      <c r="AF43" s="334"/>
      <c r="AM43" s="5"/>
      <c r="AN43" s="5"/>
    </row>
    <row r="44" spans="1:40" ht="15.95" customHeight="1">
      <c r="A44" s="5"/>
      <c r="B44" s="10">
        <v>24</v>
      </c>
      <c r="C44" s="364" t="str">
        <f>IF('入力シート兼事業者（控）'!C50="","",'入力シート兼事業者（控）'!C50)</f>
        <v/>
      </c>
      <c r="D44" s="365"/>
      <c r="E44" s="365"/>
      <c r="F44" s="366">
        <f>'入力シート兼事業者（控）'!F50</f>
        <v>0</v>
      </c>
      <c r="G44" s="367"/>
      <c r="H44" s="367"/>
      <c r="I44" s="367"/>
      <c r="J44" s="368"/>
      <c r="K44" s="373">
        <f>'入力シート兼事業者（控）'!K50</f>
        <v>0</v>
      </c>
      <c r="L44" s="374"/>
      <c r="M44" s="374"/>
      <c r="N44" s="374"/>
      <c r="O44" s="374"/>
      <c r="P44" s="374"/>
      <c r="Q44" s="374"/>
      <c r="R44" s="374"/>
      <c r="S44" s="374"/>
      <c r="T44" s="374"/>
      <c r="U44" s="374"/>
      <c r="V44" s="374"/>
      <c r="W44" s="374"/>
      <c r="X44" s="375"/>
      <c r="Y44" s="369">
        <f>'入力シート兼事業者（控）'!X50</f>
        <v>0</v>
      </c>
      <c r="Z44" s="370"/>
      <c r="AA44" s="371">
        <f>'入力シート兼事業者（控）'!AA50</f>
        <v>0</v>
      </c>
      <c r="AB44" s="372"/>
      <c r="AC44" s="332">
        <f>'入力シート兼事業者（控）'!AU50</f>
        <v>0</v>
      </c>
      <c r="AD44" s="333"/>
      <c r="AE44" s="333"/>
      <c r="AF44" s="334"/>
      <c r="AM44" s="5"/>
      <c r="AN44" s="5"/>
    </row>
    <row r="45" spans="1:40" ht="15.95" customHeight="1">
      <c r="A45" s="5"/>
      <c r="B45" s="10">
        <v>25</v>
      </c>
      <c r="C45" s="364" t="str">
        <f>IF('入力シート兼事業者（控）'!C51="","",'入力シート兼事業者（控）'!C51)</f>
        <v/>
      </c>
      <c r="D45" s="365"/>
      <c r="E45" s="365"/>
      <c r="F45" s="366">
        <f>'入力シート兼事業者（控）'!F51</f>
        <v>0</v>
      </c>
      <c r="G45" s="367"/>
      <c r="H45" s="367"/>
      <c r="I45" s="367"/>
      <c r="J45" s="368"/>
      <c r="K45" s="373">
        <f>'入力シート兼事業者（控）'!K51</f>
        <v>0</v>
      </c>
      <c r="L45" s="374"/>
      <c r="M45" s="374"/>
      <c r="N45" s="374"/>
      <c r="O45" s="374"/>
      <c r="P45" s="374"/>
      <c r="Q45" s="374"/>
      <c r="R45" s="374"/>
      <c r="S45" s="374"/>
      <c r="T45" s="374"/>
      <c r="U45" s="374"/>
      <c r="V45" s="374"/>
      <c r="W45" s="374"/>
      <c r="X45" s="375"/>
      <c r="Y45" s="369">
        <f>'入力シート兼事業者（控）'!X51</f>
        <v>0</v>
      </c>
      <c r="Z45" s="370"/>
      <c r="AA45" s="371">
        <f>'入力シート兼事業者（控）'!AA51</f>
        <v>0</v>
      </c>
      <c r="AB45" s="372"/>
      <c r="AC45" s="332">
        <f>'入力シート兼事業者（控）'!AU51</f>
        <v>0</v>
      </c>
      <c r="AD45" s="333"/>
      <c r="AE45" s="333"/>
      <c r="AF45" s="334"/>
      <c r="AM45" s="5"/>
      <c r="AN45" s="5"/>
    </row>
    <row r="46" spans="1:40" ht="15.95" customHeight="1">
      <c r="A46" s="5"/>
      <c r="B46" s="10">
        <v>26</v>
      </c>
      <c r="C46" s="364" t="str">
        <f>IF('入力シート兼事業者（控）'!C52="","",'入力シート兼事業者（控）'!C52)</f>
        <v/>
      </c>
      <c r="D46" s="365"/>
      <c r="E46" s="365"/>
      <c r="F46" s="366">
        <f>'入力シート兼事業者（控）'!F52</f>
        <v>0</v>
      </c>
      <c r="G46" s="367"/>
      <c r="H46" s="367"/>
      <c r="I46" s="367"/>
      <c r="J46" s="368"/>
      <c r="K46" s="373">
        <f>'入力シート兼事業者（控）'!K52</f>
        <v>0</v>
      </c>
      <c r="L46" s="374"/>
      <c r="M46" s="374"/>
      <c r="N46" s="374"/>
      <c r="O46" s="374"/>
      <c r="P46" s="374"/>
      <c r="Q46" s="374"/>
      <c r="R46" s="374"/>
      <c r="S46" s="374"/>
      <c r="T46" s="374"/>
      <c r="U46" s="374"/>
      <c r="V46" s="374"/>
      <c r="W46" s="374"/>
      <c r="X46" s="375"/>
      <c r="Y46" s="369">
        <f>'入力シート兼事業者（控）'!X52</f>
        <v>0</v>
      </c>
      <c r="Z46" s="370"/>
      <c r="AA46" s="371">
        <f>'入力シート兼事業者（控）'!AA52</f>
        <v>0</v>
      </c>
      <c r="AB46" s="372"/>
      <c r="AC46" s="332">
        <f>'入力シート兼事業者（控）'!AU52</f>
        <v>0</v>
      </c>
      <c r="AD46" s="333"/>
      <c r="AE46" s="333"/>
      <c r="AF46" s="334"/>
      <c r="AM46" s="5"/>
      <c r="AN46" s="5"/>
    </row>
    <row r="47" spans="1:40" ht="15.95" customHeight="1">
      <c r="A47" s="5"/>
      <c r="B47" s="10">
        <v>27</v>
      </c>
      <c r="C47" s="364" t="str">
        <f>IF('入力シート兼事業者（控）'!C53="","",'入力シート兼事業者（控）'!C53)</f>
        <v/>
      </c>
      <c r="D47" s="365"/>
      <c r="E47" s="365"/>
      <c r="F47" s="366">
        <f>'入力シート兼事業者（控）'!F53</f>
        <v>0</v>
      </c>
      <c r="G47" s="367"/>
      <c r="H47" s="367"/>
      <c r="I47" s="367"/>
      <c r="J47" s="368"/>
      <c r="K47" s="373">
        <f>'入力シート兼事業者（控）'!K53</f>
        <v>0</v>
      </c>
      <c r="L47" s="374"/>
      <c r="M47" s="374"/>
      <c r="N47" s="374"/>
      <c r="O47" s="374"/>
      <c r="P47" s="374"/>
      <c r="Q47" s="374"/>
      <c r="R47" s="374"/>
      <c r="S47" s="374"/>
      <c r="T47" s="374"/>
      <c r="U47" s="374"/>
      <c r="V47" s="374"/>
      <c r="W47" s="374"/>
      <c r="X47" s="375"/>
      <c r="Y47" s="369">
        <f>'入力シート兼事業者（控）'!X53</f>
        <v>0</v>
      </c>
      <c r="Z47" s="370"/>
      <c r="AA47" s="371">
        <f>'入力シート兼事業者（控）'!AA53</f>
        <v>0</v>
      </c>
      <c r="AB47" s="372"/>
      <c r="AC47" s="332">
        <f>'入力シート兼事業者（控）'!AU53</f>
        <v>0</v>
      </c>
      <c r="AD47" s="333"/>
      <c r="AE47" s="333"/>
      <c r="AF47" s="334"/>
      <c r="AM47" s="5"/>
      <c r="AN47" s="5"/>
    </row>
    <row r="48" spans="1:40" ht="15.95" customHeight="1">
      <c r="A48" s="5"/>
      <c r="B48" s="10">
        <v>28</v>
      </c>
      <c r="C48" s="364" t="str">
        <f>IF('入力シート兼事業者（控）'!C54="","",'入力シート兼事業者（控）'!C54)</f>
        <v/>
      </c>
      <c r="D48" s="365"/>
      <c r="E48" s="365"/>
      <c r="F48" s="366">
        <f>'入力シート兼事業者（控）'!F54</f>
        <v>0</v>
      </c>
      <c r="G48" s="367"/>
      <c r="H48" s="367"/>
      <c r="I48" s="367"/>
      <c r="J48" s="368"/>
      <c r="K48" s="373">
        <f>'入力シート兼事業者（控）'!K54</f>
        <v>0</v>
      </c>
      <c r="L48" s="374"/>
      <c r="M48" s="374"/>
      <c r="N48" s="374"/>
      <c r="O48" s="374"/>
      <c r="P48" s="374"/>
      <c r="Q48" s="374"/>
      <c r="R48" s="374"/>
      <c r="S48" s="374"/>
      <c r="T48" s="374"/>
      <c r="U48" s="374"/>
      <c r="V48" s="374"/>
      <c r="W48" s="374"/>
      <c r="X48" s="375"/>
      <c r="Y48" s="369">
        <f>'入力シート兼事業者（控）'!X54</f>
        <v>0</v>
      </c>
      <c r="Z48" s="370"/>
      <c r="AA48" s="371">
        <f>'入力シート兼事業者（控）'!AA54</f>
        <v>0</v>
      </c>
      <c r="AB48" s="372"/>
      <c r="AC48" s="332">
        <f>'入力シート兼事業者（控）'!AU54</f>
        <v>0</v>
      </c>
      <c r="AD48" s="333"/>
      <c r="AE48" s="333"/>
      <c r="AF48" s="334"/>
      <c r="AM48" s="5"/>
      <c r="AN48" s="5"/>
    </row>
    <row r="49" spans="1:40" ht="15.95" customHeight="1">
      <c r="A49" s="5"/>
      <c r="B49" s="10">
        <v>29</v>
      </c>
      <c r="C49" s="364" t="str">
        <f>IF('入力シート兼事業者（控）'!C55="","",'入力シート兼事業者（控）'!C55)</f>
        <v/>
      </c>
      <c r="D49" s="365"/>
      <c r="E49" s="365"/>
      <c r="F49" s="366">
        <f>'入力シート兼事業者（控）'!F55</f>
        <v>0</v>
      </c>
      <c r="G49" s="367"/>
      <c r="H49" s="367"/>
      <c r="I49" s="367"/>
      <c r="J49" s="368"/>
      <c r="K49" s="373">
        <f>'入力シート兼事業者（控）'!K55</f>
        <v>0</v>
      </c>
      <c r="L49" s="374"/>
      <c r="M49" s="374"/>
      <c r="N49" s="374"/>
      <c r="O49" s="374"/>
      <c r="P49" s="374"/>
      <c r="Q49" s="374"/>
      <c r="R49" s="374"/>
      <c r="S49" s="374"/>
      <c r="T49" s="374"/>
      <c r="U49" s="374"/>
      <c r="V49" s="374"/>
      <c r="W49" s="374"/>
      <c r="X49" s="375"/>
      <c r="Y49" s="369">
        <f>'入力シート兼事業者（控）'!X55</f>
        <v>0</v>
      </c>
      <c r="Z49" s="370"/>
      <c r="AA49" s="371">
        <f>'入力シート兼事業者（控）'!AA55</f>
        <v>0</v>
      </c>
      <c r="AB49" s="372"/>
      <c r="AC49" s="332">
        <f>'入力シート兼事業者（控）'!AU55</f>
        <v>0</v>
      </c>
      <c r="AD49" s="333"/>
      <c r="AE49" s="333"/>
      <c r="AF49" s="334"/>
      <c r="AM49" s="5"/>
      <c r="AN49" s="5"/>
    </row>
    <row r="50" spans="1:40" ht="15.95" customHeight="1" thickBot="1">
      <c r="A50" s="1"/>
      <c r="B50" s="12">
        <v>30</v>
      </c>
      <c r="C50" s="351" t="str">
        <f>IF('入力シート兼事業者（控）'!C56="","",'入力シート兼事業者（控）'!C56)</f>
        <v/>
      </c>
      <c r="D50" s="352"/>
      <c r="E50" s="353"/>
      <c r="F50" s="354">
        <f>'入力シート兼事業者（控）'!F56</f>
        <v>0</v>
      </c>
      <c r="G50" s="355"/>
      <c r="H50" s="355"/>
      <c r="I50" s="355"/>
      <c r="J50" s="356"/>
      <c r="K50" s="361">
        <f>'入力シート兼事業者（控）'!K56</f>
        <v>0</v>
      </c>
      <c r="L50" s="362"/>
      <c r="M50" s="362"/>
      <c r="N50" s="362"/>
      <c r="O50" s="362"/>
      <c r="P50" s="362"/>
      <c r="Q50" s="362"/>
      <c r="R50" s="362"/>
      <c r="S50" s="362"/>
      <c r="T50" s="362"/>
      <c r="U50" s="362"/>
      <c r="V50" s="362"/>
      <c r="W50" s="362"/>
      <c r="X50" s="363"/>
      <c r="Y50" s="357">
        <f>'入力シート兼事業者（控）'!X56</f>
        <v>0</v>
      </c>
      <c r="Z50" s="358"/>
      <c r="AA50" s="359">
        <f>'入力シート兼事業者（控）'!AA56</f>
        <v>0</v>
      </c>
      <c r="AB50" s="360"/>
      <c r="AC50" s="335">
        <f>'入力シート兼事業者（控）'!AU56</f>
        <v>0</v>
      </c>
      <c r="AD50" s="336"/>
      <c r="AE50" s="336"/>
      <c r="AF50" s="337"/>
      <c r="AM50" s="313"/>
      <c r="AN50" s="313"/>
    </row>
    <row r="51" spans="1:40" ht="15.95" customHeight="1" thickTop="1">
      <c r="A51" s="1"/>
      <c r="B51" s="11"/>
      <c r="C51" s="342"/>
      <c r="D51" s="343"/>
      <c r="E51" s="343"/>
      <c r="F51" s="344"/>
      <c r="G51" s="345"/>
      <c r="H51" s="345"/>
      <c r="I51" s="345"/>
      <c r="J51" s="345"/>
      <c r="K51" s="345"/>
      <c r="L51" s="345"/>
      <c r="M51" s="345"/>
      <c r="N51" s="345"/>
      <c r="O51" s="345"/>
      <c r="P51" s="345"/>
      <c r="Q51" s="345"/>
      <c r="R51" s="345"/>
      <c r="S51" s="345"/>
      <c r="T51" s="345"/>
      <c r="U51" s="345"/>
      <c r="V51" s="345"/>
      <c r="W51" s="345"/>
      <c r="X51" s="346"/>
      <c r="Y51" s="347"/>
      <c r="Z51" s="348"/>
      <c r="AA51" s="349"/>
      <c r="AB51" s="350"/>
      <c r="AC51" s="338"/>
      <c r="AD51" s="325"/>
      <c r="AE51" s="325"/>
      <c r="AF51" s="326"/>
      <c r="AM51" s="1"/>
      <c r="AN51" s="1"/>
    </row>
    <row r="52" spans="1:40" ht="12.95" customHeight="1"/>
    <row r="53" spans="1:40" ht="12.95" customHeight="1"/>
    <row r="54" spans="1:40" ht="19.5" customHeight="1"/>
    <row r="55" spans="1:40" ht="15" customHeight="1"/>
  </sheetData>
  <sheetProtection algorithmName="SHA-512" hashValue="2zK0/r8v00QIfYPUE4u3BJzFwztqRSfbg391lO6nI+yCpFMvkIx7CZCsVCeJej50wGytKead52+3RU/IKijhJA==" saltValue="5+LWfk+o9Qr68FDxDEHtsw==" spinCount="100000" sheet="1" selectLockedCells="1"/>
  <mergeCells count="219">
    <mergeCell ref="U9:X9"/>
    <mergeCell ref="Y9:AK9"/>
    <mergeCell ref="C4:R4"/>
    <mergeCell ref="I1:AD1"/>
    <mergeCell ref="U7:X7"/>
    <mergeCell ref="AM1:AN1"/>
    <mergeCell ref="U10:X10"/>
    <mergeCell ref="Y10:AK10"/>
    <mergeCell ref="AG3:AK4"/>
    <mergeCell ref="C5:Q5"/>
    <mergeCell ref="R5:S5"/>
    <mergeCell ref="S4:T4"/>
    <mergeCell ref="Y7:AK7"/>
    <mergeCell ref="U8:X8"/>
    <mergeCell ref="Y8:AK8"/>
    <mergeCell ref="B13:E13"/>
    <mergeCell ref="F13:N13"/>
    <mergeCell ref="B16:E16"/>
    <mergeCell ref="F16:Y16"/>
    <mergeCell ref="AA17:AF17"/>
    <mergeCell ref="B19:E19"/>
    <mergeCell ref="F19:Z19"/>
    <mergeCell ref="B17:E17"/>
    <mergeCell ref="F17:I17"/>
    <mergeCell ref="J17:M17"/>
    <mergeCell ref="AA16:AF16"/>
    <mergeCell ref="N17:Y17"/>
    <mergeCell ref="C21:E21"/>
    <mergeCell ref="F21:J21"/>
    <mergeCell ref="Y21:Z21"/>
    <mergeCell ref="AA21:AB21"/>
    <mergeCell ref="C20:E20"/>
    <mergeCell ref="F20:J20"/>
    <mergeCell ref="Y20:Z20"/>
    <mergeCell ref="AA20:AB20"/>
    <mergeCell ref="K20:X20"/>
    <mergeCell ref="K21:X21"/>
    <mergeCell ref="C23:E23"/>
    <mergeCell ref="F23:J23"/>
    <mergeCell ref="Y23:Z23"/>
    <mergeCell ref="AA23:AB23"/>
    <mergeCell ref="C22:E22"/>
    <mergeCell ref="F22:J22"/>
    <mergeCell ref="Y22:Z22"/>
    <mergeCell ref="AA22:AB22"/>
    <mergeCell ref="K22:X22"/>
    <mergeCell ref="K23:X23"/>
    <mergeCell ref="C25:E25"/>
    <mergeCell ref="F25:J25"/>
    <mergeCell ref="Y25:Z25"/>
    <mergeCell ref="AA25:AB25"/>
    <mergeCell ref="C24:E24"/>
    <mergeCell ref="F24:J24"/>
    <mergeCell ref="Y24:Z24"/>
    <mergeCell ref="AA24:AB24"/>
    <mergeCell ref="K24:X24"/>
    <mergeCell ref="K25:X25"/>
    <mergeCell ref="C27:E27"/>
    <mergeCell ref="F27:J27"/>
    <mergeCell ref="Y27:Z27"/>
    <mergeCell ref="AA27:AB27"/>
    <mergeCell ref="C26:E26"/>
    <mergeCell ref="F26:J26"/>
    <mergeCell ref="Y26:Z26"/>
    <mergeCell ref="AA26:AB26"/>
    <mergeCell ref="K26:X26"/>
    <mergeCell ref="K27:X27"/>
    <mergeCell ref="C29:E29"/>
    <mergeCell ref="F29:J29"/>
    <mergeCell ref="Y29:Z29"/>
    <mergeCell ref="AA29:AB29"/>
    <mergeCell ref="C28:E28"/>
    <mergeCell ref="F28:J28"/>
    <mergeCell ref="Y28:Z28"/>
    <mergeCell ref="AA28:AB28"/>
    <mergeCell ref="K28:X28"/>
    <mergeCell ref="K29:X29"/>
    <mergeCell ref="C31:E31"/>
    <mergeCell ref="F31:J31"/>
    <mergeCell ref="Y31:Z31"/>
    <mergeCell ref="AA31:AB31"/>
    <mergeCell ref="C30:E30"/>
    <mergeCell ref="F30:J30"/>
    <mergeCell ref="Y30:Z30"/>
    <mergeCell ref="AA30:AB30"/>
    <mergeCell ref="K30:X30"/>
    <mergeCell ref="K31:X31"/>
    <mergeCell ref="C33:E33"/>
    <mergeCell ref="F33:J33"/>
    <mergeCell ref="Y33:Z33"/>
    <mergeCell ref="AA33:AB33"/>
    <mergeCell ref="C32:E32"/>
    <mergeCell ref="F32:J32"/>
    <mergeCell ref="Y32:Z32"/>
    <mergeCell ref="AA32:AB32"/>
    <mergeCell ref="K32:X32"/>
    <mergeCell ref="K33:X33"/>
    <mergeCell ref="C35:E35"/>
    <mergeCell ref="F35:J35"/>
    <mergeCell ref="Y35:Z35"/>
    <mergeCell ref="AA35:AB35"/>
    <mergeCell ref="C34:E34"/>
    <mergeCell ref="F34:J34"/>
    <mergeCell ref="Y34:Z34"/>
    <mergeCell ref="AA34:AB34"/>
    <mergeCell ref="K34:X34"/>
    <mergeCell ref="K35:X35"/>
    <mergeCell ref="C37:E37"/>
    <mergeCell ref="F37:J37"/>
    <mergeCell ref="Y37:Z37"/>
    <mergeCell ref="AA37:AB37"/>
    <mergeCell ref="C36:E36"/>
    <mergeCell ref="F36:J36"/>
    <mergeCell ref="Y36:Z36"/>
    <mergeCell ref="AA36:AB36"/>
    <mergeCell ref="K36:X36"/>
    <mergeCell ref="K37:X37"/>
    <mergeCell ref="C39:E39"/>
    <mergeCell ref="F39:J39"/>
    <mergeCell ref="Y39:Z39"/>
    <mergeCell ref="AA39:AB39"/>
    <mergeCell ref="C38:E38"/>
    <mergeCell ref="F38:J38"/>
    <mergeCell ref="Y38:Z38"/>
    <mergeCell ref="AA38:AB38"/>
    <mergeCell ref="K38:X38"/>
    <mergeCell ref="K39:X39"/>
    <mergeCell ref="C41:E41"/>
    <mergeCell ref="F41:J41"/>
    <mergeCell ref="Y41:Z41"/>
    <mergeCell ref="AA41:AB41"/>
    <mergeCell ref="C40:E40"/>
    <mergeCell ref="F40:J40"/>
    <mergeCell ref="Y40:Z40"/>
    <mergeCell ref="AA40:AB40"/>
    <mergeCell ref="K40:X40"/>
    <mergeCell ref="K41:X41"/>
    <mergeCell ref="C43:E43"/>
    <mergeCell ref="F43:J43"/>
    <mergeCell ref="Y43:Z43"/>
    <mergeCell ref="AA43:AB43"/>
    <mergeCell ref="C42:E42"/>
    <mergeCell ref="F42:J42"/>
    <mergeCell ref="Y42:Z42"/>
    <mergeCell ref="AA42:AB42"/>
    <mergeCell ref="K42:X42"/>
    <mergeCell ref="K43:X43"/>
    <mergeCell ref="C46:E46"/>
    <mergeCell ref="F46:J46"/>
    <mergeCell ref="Y46:Z46"/>
    <mergeCell ref="AA46:AB46"/>
    <mergeCell ref="C45:E45"/>
    <mergeCell ref="F45:J45"/>
    <mergeCell ref="Y45:Z45"/>
    <mergeCell ref="AA45:AB45"/>
    <mergeCell ref="C44:E44"/>
    <mergeCell ref="F44:J44"/>
    <mergeCell ref="Y44:Z44"/>
    <mergeCell ref="AA44:AB44"/>
    <mergeCell ref="K44:X44"/>
    <mergeCell ref="K45:X45"/>
    <mergeCell ref="K46:X46"/>
    <mergeCell ref="C48:E48"/>
    <mergeCell ref="F48:J48"/>
    <mergeCell ref="Y48:Z48"/>
    <mergeCell ref="AA48:AB48"/>
    <mergeCell ref="C47:E47"/>
    <mergeCell ref="F47:J47"/>
    <mergeCell ref="Y47:Z47"/>
    <mergeCell ref="AA47:AB47"/>
    <mergeCell ref="C49:E49"/>
    <mergeCell ref="F49:J49"/>
    <mergeCell ref="Y49:Z49"/>
    <mergeCell ref="AA49:AB49"/>
    <mergeCell ref="K47:X47"/>
    <mergeCell ref="K48:X48"/>
    <mergeCell ref="K49:X49"/>
    <mergeCell ref="AM50:AN50"/>
    <mergeCell ref="C51:E51"/>
    <mergeCell ref="F51:X51"/>
    <mergeCell ref="Y51:Z51"/>
    <mergeCell ref="AA51:AB51"/>
    <mergeCell ref="C50:E50"/>
    <mergeCell ref="F50:J50"/>
    <mergeCell ref="Y50:Z50"/>
    <mergeCell ref="AA50:AB50"/>
    <mergeCell ref="K50:X50"/>
    <mergeCell ref="AC20:AF20"/>
    <mergeCell ref="AC21:AF21"/>
    <mergeCell ref="AC22:AF22"/>
    <mergeCell ref="AC23:AF23"/>
    <mergeCell ref="AC24:AF24"/>
    <mergeCell ref="AC25:AF25"/>
    <mergeCell ref="AC26:AF26"/>
    <mergeCell ref="AC27:AF27"/>
    <mergeCell ref="AC28:AF28"/>
    <mergeCell ref="AC29:AF29"/>
    <mergeCell ref="AC30:AF30"/>
    <mergeCell ref="AC31:AF31"/>
    <mergeCell ref="AC32:AF32"/>
    <mergeCell ref="AC33:AF33"/>
    <mergeCell ref="AC34:AF34"/>
    <mergeCell ref="AC35:AF35"/>
    <mergeCell ref="AC36:AF36"/>
    <mergeCell ref="AC37:AF37"/>
    <mergeCell ref="AC47:AF47"/>
    <mergeCell ref="AC48:AF48"/>
    <mergeCell ref="AC49:AF49"/>
    <mergeCell ref="AC50:AF50"/>
    <mergeCell ref="AC51:AF51"/>
    <mergeCell ref="AC38:AF38"/>
    <mergeCell ref="AC39:AF39"/>
    <mergeCell ref="AC40:AF40"/>
    <mergeCell ref="AC41:AF41"/>
    <mergeCell ref="AC42:AF42"/>
    <mergeCell ref="AC43:AF43"/>
    <mergeCell ref="AC44:AF44"/>
    <mergeCell ref="AC45:AF45"/>
    <mergeCell ref="AC46:AF46"/>
  </mergeCells>
  <phoneticPr fontId="2"/>
  <conditionalFormatting sqref="AG3">
    <cfRule type="cellIs" dxfId="25" priority="1" operator="equal">
      <formula>"完　納"</formula>
    </cfRule>
    <cfRule type="cellIs" dxfId="24" priority="2" operator="equal">
      <formula>"分　納"</formula>
    </cfRule>
  </conditionalFormatting>
  <conditionalFormatting sqref="AH13:AK14">
    <cfRule type="cellIs" dxfId="23" priority="5" operator="equal">
      <formula>"完　納"</formula>
    </cfRule>
    <cfRule type="cellIs" dxfId="22" priority="6" operator="equal">
      <formula>"分　納"</formula>
    </cfRule>
  </conditionalFormatting>
  <printOptions horizontalCentered="1"/>
  <pageMargins left="0.51181102362204722" right="0.11811023622047245" top="0.55118110236220474" bottom="0.15748031496062992"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60B2-D321-46F7-924C-621C6B985584}">
  <sheetPr codeName="Sheet4">
    <tabColor rgb="FF0000FF"/>
  </sheetPr>
  <dimension ref="A1:AN55"/>
  <sheetViews>
    <sheetView showZeros="0" zoomScaleNormal="100" workbookViewId="0">
      <selection activeCell="C5" sqref="C5:Q5"/>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6" width="3.375" style="2" customWidth="1"/>
    <col min="27" max="28" width="2.625" style="2" customWidth="1"/>
    <col min="29" max="29" width="1.625" style="2" customWidth="1"/>
    <col min="30" max="37" width="2.625" style="2" customWidth="1"/>
    <col min="38" max="38" width="2.125" style="2" customWidth="1"/>
    <col min="39" max="39" width="4" style="2" customWidth="1"/>
    <col min="40" max="40" width="7.875" style="2" customWidth="1"/>
    <col min="41" max="16384" width="9" style="2"/>
  </cols>
  <sheetData>
    <row r="1" spans="1:40" ht="24.95" customHeight="1">
      <c r="A1" s="1"/>
      <c r="I1" s="423" t="s">
        <v>38</v>
      </c>
      <c r="J1" s="423"/>
      <c r="K1" s="423"/>
      <c r="L1" s="423"/>
      <c r="M1" s="423"/>
      <c r="N1" s="423"/>
      <c r="O1" s="423"/>
      <c r="P1" s="423"/>
      <c r="Q1" s="423"/>
      <c r="R1" s="423"/>
      <c r="S1" s="423"/>
      <c r="T1" s="423"/>
      <c r="U1" s="423"/>
      <c r="V1" s="423"/>
      <c r="W1" s="423"/>
      <c r="X1" s="423"/>
      <c r="Y1" s="423"/>
      <c r="Z1" s="423"/>
      <c r="AA1" s="423"/>
      <c r="AB1" s="423"/>
      <c r="AC1" s="423"/>
      <c r="AD1" s="423"/>
      <c r="AM1" s="313"/>
      <c r="AN1" s="313"/>
    </row>
    <row r="2" spans="1:40" ht="15" customHeight="1" thickBot="1">
      <c r="A2" s="1"/>
      <c r="AM2" s="1"/>
      <c r="AN2" s="1"/>
    </row>
    <row r="3" spans="1:40" ht="9.9499999999999993" customHeight="1" thickTop="1">
      <c r="A3" s="1"/>
      <c r="B3" s="1"/>
      <c r="C3" s="1"/>
      <c r="D3" s="1"/>
      <c r="E3" s="1"/>
      <c r="F3" s="1"/>
      <c r="G3" s="1"/>
      <c r="H3" s="1"/>
      <c r="I3" s="1"/>
      <c r="J3" s="1"/>
      <c r="K3" s="1"/>
      <c r="L3" s="1"/>
      <c r="M3" s="3"/>
      <c r="N3" s="3"/>
      <c r="O3" s="3"/>
      <c r="P3" s="3"/>
      <c r="Q3" s="3"/>
      <c r="R3" s="3"/>
      <c r="S3" s="3"/>
      <c r="T3" s="3"/>
      <c r="U3" s="3"/>
      <c r="AG3" s="433" t="str">
        <f>IF('入力シート兼事業者（控）'!$AO$20=1,"分　納",IF('入力シート兼事業者（控）'!$AO$20=2,"完　納","追加材(完納)"))</f>
        <v>分　納</v>
      </c>
      <c r="AH3" s="434"/>
      <c r="AI3" s="434"/>
      <c r="AJ3" s="434"/>
      <c r="AK3" s="435"/>
    </row>
    <row r="4" spans="1:40" ht="20.100000000000001" customHeight="1" thickBot="1">
      <c r="A4" s="1"/>
      <c r="B4" s="1"/>
      <c r="C4" s="313"/>
      <c r="D4" s="313"/>
      <c r="E4" s="313"/>
      <c r="F4" s="313"/>
      <c r="G4" s="313"/>
      <c r="H4" s="313"/>
      <c r="I4" s="313"/>
      <c r="J4" s="313"/>
      <c r="K4" s="313"/>
      <c r="L4" s="313"/>
      <c r="M4" s="313"/>
      <c r="N4" s="313"/>
      <c r="O4" s="313"/>
      <c r="P4" s="313"/>
      <c r="Q4" s="313"/>
      <c r="R4" s="313"/>
      <c r="S4" s="439"/>
      <c r="T4" s="439"/>
      <c r="AG4" s="436"/>
      <c r="AH4" s="437"/>
      <c r="AI4" s="437"/>
      <c r="AJ4" s="437"/>
      <c r="AK4" s="438"/>
    </row>
    <row r="5" spans="1:40" ht="20.100000000000001" customHeight="1" thickTop="1">
      <c r="A5" s="1"/>
      <c r="B5" s="1"/>
      <c r="C5" s="313">
        <f>'入力シート兼事業者（控）'!$G$22</f>
        <v>0</v>
      </c>
      <c r="D5" s="313"/>
      <c r="E5" s="313"/>
      <c r="F5" s="313"/>
      <c r="G5" s="313"/>
      <c r="H5" s="313"/>
      <c r="I5" s="313"/>
      <c r="J5" s="313"/>
      <c r="K5" s="313"/>
      <c r="L5" s="313"/>
      <c r="M5" s="313"/>
      <c r="N5" s="313"/>
      <c r="O5" s="313"/>
      <c r="P5" s="313"/>
      <c r="Q5" s="313"/>
      <c r="R5" s="439" t="s">
        <v>29</v>
      </c>
      <c r="S5" s="439"/>
      <c r="T5" s="3"/>
      <c r="U5" s="3"/>
    </row>
    <row r="6" spans="1:40" ht="20.100000000000001" customHeight="1" thickBot="1">
      <c r="A6" s="1"/>
      <c r="B6" s="1"/>
      <c r="C6" s="1"/>
      <c r="D6" s="1"/>
      <c r="E6" s="1"/>
      <c r="F6" s="1"/>
      <c r="G6" s="1"/>
      <c r="H6" s="1"/>
      <c r="I6" s="1"/>
      <c r="J6" s="1"/>
      <c r="K6" s="1"/>
      <c r="L6" s="1"/>
      <c r="M6" s="3"/>
      <c r="N6" s="3"/>
      <c r="O6" s="3"/>
      <c r="P6" s="3"/>
      <c r="Q6" s="3"/>
      <c r="R6" s="3"/>
      <c r="S6" s="3"/>
      <c r="T6" s="3"/>
    </row>
    <row r="7" spans="1:40" ht="20.100000000000001" customHeight="1">
      <c r="A7" s="1"/>
      <c r="B7" s="1"/>
      <c r="C7" s="1"/>
      <c r="D7" s="1"/>
      <c r="E7" s="1"/>
      <c r="F7" s="1"/>
      <c r="G7" s="1"/>
      <c r="H7" s="1"/>
      <c r="I7" s="1"/>
      <c r="J7" s="1"/>
      <c r="K7" s="1"/>
      <c r="L7" s="1"/>
      <c r="M7" s="3"/>
      <c r="N7" s="3"/>
      <c r="O7" s="3"/>
      <c r="P7" s="3"/>
      <c r="Q7" s="3"/>
      <c r="R7" s="3"/>
      <c r="S7" s="3"/>
      <c r="T7" s="3"/>
      <c r="U7" s="424" t="s">
        <v>11</v>
      </c>
      <c r="V7" s="425"/>
      <c r="W7" s="425"/>
      <c r="X7" s="426"/>
      <c r="Y7" s="440" t="str">
        <f ca="1">'入力シート兼事業者（控）'!$AF$2</f>
        <v>0001-19255</v>
      </c>
      <c r="Z7" s="441"/>
      <c r="AA7" s="441"/>
      <c r="AB7" s="441"/>
      <c r="AC7" s="441"/>
      <c r="AD7" s="441"/>
      <c r="AE7" s="441"/>
      <c r="AF7" s="441"/>
      <c r="AG7" s="441"/>
      <c r="AH7" s="441"/>
      <c r="AI7" s="441"/>
      <c r="AJ7" s="441"/>
      <c r="AK7" s="442"/>
    </row>
    <row r="8" spans="1:40" ht="20.100000000000001" customHeight="1">
      <c r="A8" s="1"/>
      <c r="B8" s="1"/>
      <c r="C8" s="1"/>
      <c r="D8" s="1"/>
      <c r="E8" s="1"/>
      <c r="F8" s="1"/>
      <c r="G8" s="1"/>
      <c r="H8" s="1"/>
      <c r="I8" s="1"/>
      <c r="J8" s="1"/>
      <c r="K8" s="1"/>
      <c r="L8" s="1"/>
      <c r="M8" s="3"/>
      <c r="N8" s="3"/>
      <c r="O8" s="3"/>
      <c r="P8" s="3"/>
      <c r="Q8" s="3"/>
      <c r="R8" s="3"/>
      <c r="S8" s="3"/>
      <c r="T8" s="3"/>
      <c r="U8" s="443" t="s">
        <v>36</v>
      </c>
      <c r="V8" s="444"/>
      <c r="W8" s="444"/>
      <c r="X8" s="444"/>
      <c r="Y8" s="445">
        <f ca="1">IF('入力シート兼事業者（控）'!AP20=TRUE,TODAY(),'入力シート兼事業者（控）'!C27)</f>
        <v>0</v>
      </c>
      <c r="Z8" s="446"/>
      <c r="AA8" s="446"/>
      <c r="AB8" s="446"/>
      <c r="AC8" s="446"/>
      <c r="AD8" s="446"/>
      <c r="AE8" s="446"/>
      <c r="AF8" s="446"/>
      <c r="AG8" s="446"/>
      <c r="AH8" s="446"/>
      <c r="AI8" s="446"/>
      <c r="AJ8" s="446"/>
      <c r="AK8" s="447"/>
    </row>
    <row r="9" spans="1:40" ht="20.100000000000001" customHeight="1" thickBot="1">
      <c r="A9" s="1"/>
      <c r="B9" s="1"/>
      <c r="T9" s="3"/>
      <c r="U9" s="449" t="s">
        <v>35</v>
      </c>
      <c r="V9" s="450"/>
      <c r="W9" s="450"/>
      <c r="X9" s="451"/>
      <c r="Y9" s="452">
        <f>'入力シート兼事業者（控）'!$Y$7</f>
        <v>0</v>
      </c>
      <c r="Z9" s="453"/>
      <c r="AA9" s="453"/>
      <c r="AB9" s="453"/>
      <c r="AC9" s="453"/>
      <c r="AD9" s="453"/>
      <c r="AE9" s="453"/>
      <c r="AF9" s="453"/>
      <c r="AG9" s="453"/>
      <c r="AH9" s="453"/>
      <c r="AI9" s="453"/>
      <c r="AJ9" s="453"/>
      <c r="AK9" s="454"/>
    </row>
    <row r="10" spans="1:40" ht="9.9499999999999993" customHeight="1">
      <c r="A10" s="1"/>
      <c r="B10" s="1"/>
      <c r="T10" s="3"/>
      <c r="AH10" s="19"/>
      <c r="AI10" s="19"/>
      <c r="AJ10" s="19"/>
      <c r="AK10" s="19"/>
    </row>
    <row r="11" spans="1:40" ht="9.9499999999999993" customHeight="1" thickBot="1">
      <c r="A11" s="1"/>
      <c r="B11" s="6"/>
      <c r="C11" s="6"/>
      <c r="D11" s="6"/>
      <c r="E11" s="6"/>
      <c r="F11" s="6"/>
      <c r="G11" s="6"/>
      <c r="H11" s="6"/>
      <c r="I11" s="6"/>
      <c r="J11" s="6"/>
      <c r="K11" s="6"/>
      <c r="L11" s="6"/>
      <c r="M11" s="7"/>
      <c r="N11" s="7"/>
      <c r="O11" s="7"/>
      <c r="P11" s="7"/>
      <c r="Q11" s="7"/>
      <c r="R11" s="7"/>
      <c r="S11" s="7"/>
      <c r="T11" s="7"/>
      <c r="U11" s="7"/>
      <c r="V11" s="17"/>
      <c r="W11" s="8"/>
      <c r="X11" s="8"/>
      <c r="Y11" s="8"/>
      <c r="Z11" s="8"/>
      <c r="AA11" s="8"/>
      <c r="AB11" s="8"/>
      <c r="AC11" s="8"/>
      <c r="AD11" s="8"/>
      <c r="AE11" s="8"/>
      <c r="AF11" s="7"/>
      <c r="AG11" s="6"/>
      <c r="AH11" s="6"/>
      <c r="AI11" s="6"/>
      <c r="AJ11" s="6"/>
      <c r="AK11" s="6"/>
      <c r="AL11" s="6"/>
    </row>
    <row r="12" spans="1:40" ht="20.100000000000001" customHeight="1" thickTop="1">
      <c r="A12" s="1"/>
      <c r="B12" s="1"/>
      <c r="C12" s="1"/>
      <c r="D12" s="1"/>
      <c r="E12" s="1"/>
      <c r="F12" s="1"/>
      <c r="G12" s="1"/>
      <c r="H12" s="1"/>
      <c r="I12" s="1"/>
      <c r="J12" s="1"/>
      <c r="K12" s="1"/>
      <c r="L12" s="1"/>
      <c r="M12" s="3"/>
      <c r="N12" s="3"/>
      <c r="O12" s="3"/>
      <c r="P12" s="3"/>
      <c r="Q12" s="3"/>
      <c r="R12" s="3"/>
      <c r="S12" s="3"/>
      <c r="T12" s="3"/>
      <c r="U12" s="3"/>
      <c r="AF12" s="3"/>
      <c r="AG12" s="1"/>
      <c r="AH12" s="1"/>
      <c r="AI12" s="1"/>
      <c r="AJ12" s="1"/>
      <c r="AK12" s="1"/>
      <c r="AL12" s="1"/>
    </row>
    <row r="13" spans="1:40" ht="20.100000000000001" customHeight="1">
      <c r="A13" s="4"/>
      <c r="B13" s="391" t="str">
        <f>①出庫伝票!$B$13</f>
        <v>出庫日</v>
      </c>
      <c r="C13" s="392"/>
      <c r="D13" s="392"/>
      <c r="E13" s="393"/>
      <c r="F13" s="394">
        <f>①出庫伝票!$F$13</f>
        <v>0</v>
      </c>
      <c r="G13" s="394"/>
      <c r="H13" s="394"/>
      <c r="I13" s="394"/>
      <c r="J13" s="394"/>
      <c r="K13" s="394"/>
      <c r="L13" s="394"/>
      <c r="M13" s="394"/>
      <c r="N13" s="395"/>
      <c r="AH13" s="19"/>
      <c r="AI13" s="19"/>
      <c r="AJ13" s="19"/>
      <c r="AK13" s="19"/>
    </row>
    <row r="14" spans="1:40" ht="9.9499999999999993" customHeight="1">
      <c r="A14" s="4"/>
      <c r="AH14" s="19"/>
      <c r="AI14" s="19"/>
      <c r="AJ14" s="19"/>
      <c r="AK14" s="19"/>
    </row>
    <row r="15" spans="1:40" ht="20.100000000000001" customHeight="1">
      <c r="B15" s="1" t="s">
        <v>22</v>
      </c>
    </row>
    <row r="16" spans="1:40" ht="15.95" customHeight="1">
      <c r="A16" s="4"/>
      <c r="B16" s="396" t="s">
        <v>30</v>
      </c>
      <c r="C16" s="397"/>
      <c r="D16" s="397"/>
      <c r="E16" s="398"/>
      <c r="F16" s="399">
        <f>'入力シート兼事業者（控）'!$G$23</f>
        <v>0</v>
      </c>
      <c r="G16" s="400"/>
      <c r="H16" s="400"/>
      <c r="I16" s="400"/>
      <c r="J16" s="400"/>
      <c r="K16" s="400"/>
      <c r="L16" s="400"/>
      <c r="M16" s="400"/>
      <c r="N16" s="400"/>
      <c r="O16" s="400"/>
      <c r="P16" s="400"/>
      <c r="Q16" s="400"/>
      <c r="R16" s="400"/>
      <c r="S16" s="400"/>
      <c r="T16" s="400"/>
      <c r="U16" s="400"/>
      <c r="V16" s="400"/>
      <c r="W16" s="400"/>
      <c r="X16" s="400"/>
      <c r="Y16" s="401"/>
      <c r="AA16" s="396" t="s">
        <v>23</v>
      </c>
      <c r="AB16" s="397"/>
      <c r="AC16" s="397"/>
      <c r="AD16" s="397"/>
      <c r="AE16" s="397"/>
      <c r="AF16" s="398"/>
      <c r="AG16" s="16"/>
      <c r="AH16" s="16"/>
      <c r="AI16" s="16"/>
      <c r="AJ16" s="16"/>
      <c r="AK16" s="16"/>
    </row>
    <row r="17" spans="1:40" ht="15.95" customHeight="1">
      <c r="A17" s="4"/>
      <c r="B17" s="406" t="str">
        <f>'入力シート兼事業者（控）'!B24</f>
        <v>工事コード</v>
      </c>
      <c r="C17" s="407"/>
      <c r="D17" s="407"/>
      <c r="E17" s="408"/>
      <c r="F17" s="455">
        <f>'入力シート兼事業者（控）'!$G$24</f>
        <v>0</v>
      </c>
      <c r="G17" s="456"/>
      <c r="H17" s="456"/>
      <c r="I17" s="456"/>
      <c r="J17" s="411" t="s">
        <v>32</v>
      </c>
      <c r="K17" s="412"/>
      <c r="L17" s="412"/>
      <c r="M17" s="413"/>
      <c r="N17" s="414" t="str">
        <f>LEFTB('入力シート兼事業者（控）'!$G$22,36)</f>
        <v/>
      </c>
      <c r="O17" s="415"/>
      <c r="P17" s="415"/>
      <c r="Q17" s="415"/>
      <c r="R17" s="415"/>
      <c r="S17" s="415"/>
      <c r="T17" s="415"/>
      <c r="U17" s="415"/>
      <c r="V17" s="415"/>
      <c r="W17" s="415"/>
      <c r="X17" s="415"/>
      <c r="Y17" s="416"/>
      <c r="AA17" s="402">
        <f>'入力シート兼事業者（控）'!AC24</f>
        <v>0</v>
      </c>
      <c r="AB17" s="403"/>
      <c r="AC17" s="403"/>
      <c r="AD17" s="403"/>
      <c r="AE17" s="403"/>
      <c r="AF17" s="404"/>
      <c r="AG17" s="16"/>
      <c r="AH17" s="16"/>
      <c r="AI17" s="16"/>
      <c r="AJ17" s="16"/>
      <c r="AK17" s="16"/>
    </row>
    <row r="18" spans="1:40" ht="9.9499999999999993" customHeight="1">
      <c r="A18" s="4"/>
      <c r="Y18" s="15"/>
      <c r="Z18" s="15"/>
      <c r="AA18" s="15"/>
      <c r="AB18" s="15"/>
      <c r="AC18" s="15"/>
      <c r="AD18" s="15"/>
      <c r="AE18" s="15"/>
      <c r="AF18" s="15"/>
      <c r="AG18" s="15"/>
      <c r="AH18" s="15"/>
      <c r="AI18" s="15"/>
      <c r="AJ18" s="15"/>
      <c r="AK18" s="15"/>
      <c r="AL18" s="15"/>
    </row>
    <row r="19" spans="1:40" ht="15.95" customHeight="1">
      <c r="A19" s="1"/>
      <c r="B19" s="156" t="str">
        <f>①出庫伝票!$B$19</f>
        <v>出庫明細</v>
      </c>
      <c r="C19" s="156"/>
      <c r="D19" s="156"/>
      <c r="E19" s="156"/>
      <c r="F19" s="405"/>
      <c r="G19" s="405"/>
      <c r="H19" s="405"/>
      <c r="I19" s="405"/>
      <c r="J19" s="405"/>
      <c r="K19" s="405"/>
      <c r="L19" s="405"/>
      <c r="M19" s="405"/>
      <c r="N19" s="405"/>
      <c r="O19" s="405"/>
      <c r="P19" s="405"/>
      <c r="Q19" s="405"/>
      <c r="R19" s="405"/>
      <c r="S19" s="405"/>
      <c r="T19" s="405"/>
      <c r="U19" s="405"/>
      <c r="V19" s="405"/>
      <c r="W19" s="405"/>
      <c r="X19" s="405"/>
      <c r="Y19" s="405"/>
      <c r="Z19" s="405"/>
    </row>
    <row r="20" spans="1:40" ht="15.95" customHeight="1">
      <c r="A20" s="1"/>
      <c r="B20" s="23" t="s">
        <v>5</v>
      </c>
      <c r="C20" s="159" t="str">
        <f>①出庫伝票!$C$20</f>
        <v>納品日</v>
      </c>
      <c r="D20" s="160"/>
      <c r="E20" s="160"/>
      <c r="F20" s="159" t="s">
        <v>18</v>
      </c>
      <c r="G20" s="160"/>
      <c r="H20" s="160"/>
      <c r="I20" s="160"/>
      <c r="J20" s="161"/>
      <c r="K20" s="181" t="s">
        <v>83</v>
      </c>
      <c r="L20" s="182"/>
      <c r="M20" s="182"/>
      <c r="N20" s="182"/>
      <c r="O20" s="182"/>
      <c r="P20" s="182"/>
      <c r="Q20" s="182"/>
      <c r="R20" s="182"/>
      <c r="S20" s="182"/>
      <c r="T20" s="182"/>
      <c r="U20" s="182"/>
      <c r="V20" s="182"/>
      <c r="W20" s="182"/>
      <c r="X20" s="183"/>
      <c r="Y20" s="159" t="s">
        <v>2</v>
      </c>
      <c r="Z20" s="160"/>
      <c r="AA20" s="159" t="s">
        <v>3</v>
      </c>
      <c r="AB20" s="161"/>
    </row>
    <row r="21" spans="1:40" ht="15.95" customHeight="1">
      <c r="A21" s="1"/>
      <c r="B21" s="9">
        <v>1</v>
      </c>
      <c r="C21" s="379">
        <f>'入力シート兼事業者（控）'!C27</f>
        <v>0</v>
      </c>
      <c r="D21" s="380"/>
      <c r="E21" s="380"/>
      <c r="F21" s="381">
        <f>'入力シート兼事業者（控）'!F27</f>
        <v>0</v>
      </c>
      <c r="G21" s="382"/>
      <c r="H21" s="382"/>
      <c r="I21" s="382"/>
      <c r="J21" s="383"/>
      <c r="K21" s="388">
        <f>'入力シート兼事業者（控）'!K27</f>
        <v>0</v>
      </c>
      <c r="L21" s="389"/>
      <c r="M21" s="389"/>
      <c r="N21" s="389"/>
      <c r="O21" s="389"/>
      <c r="P21" s="389"/>
      <c r="Q21" s="389"/>
      <c r="R21" s="389"/>
      <c r="S21" s="389"/>
      <c r="T21" s="389"/>
      <c r="U21" s="389"/>
      <c r="V21" s="389"/>
      <c r="W21" s="389"/>
      <c r="X21" s="390"/>
      <c r="Y21" s="384">
        <f>'入力シート兼事業者（控）'!X27</f>
        <v>0</v>
      </c>
      <c r="Z21" s="385"/>
      <c r="AA21" s="386">
        <f>'入力シート兼事業者（控）'!AA27</f>
        <v>0</v>
      </c>
      <c r="AB21" s="387"/>
    </row>
    <row r="22" spans="1:40" ht="15.95" customHeight="1">
      <c r="A22" s="5"/>
      <c r="B22" s="10">
        <v>2</v>
      </c>
      <c r="C22" s="364" t="str">
        <f>IF('入力シート兼事業者（控）'!C28="","",'入力シート兼事業者（控）'!C28)</f>
        <v/>
      </c>
      <c r="D22" s="365"/>
      <c r="E22" s="365"/>
      <c r="F22" s="376">
        <f>'入力シート兼事業者（控）'!F28</f>
        <v>0</v>
      </c>
      <c r="G22" s="377"/>
      <c r="H22" s="377"/>
      <c r="I22" s="377"/>
      <c r="J22" s="378"/>
      <c r="K22" s="373">
        <f>'入力シート兼事業者（控）'!K28</f>
        <v>0</v>
      </c>
      <c r="L22" s="374"/>
      <c r="M22" s="374"/>
      <c r="N22" s="374"/>
      <c r="O22" s="374"/>
      <c r="P22" s="374"/>
      <c r="Q22" s="374"/>
      <c r="R22" s="374"/>
      <c r="S22" s="374"/>
      <c r="T22" s="374"/>
      <c r="U22" s="374"/>
      <c r="V22" s="374"/>
      <c r="W22" s="374"/>
      <c r="X22" s="375"/>
      <c r="Y22" s="369">
        <f>'入力シート兼事業者（控）'!X28</f>
        <v>0</v>
      </c>
      <c r="Z22" s="370"/>
      <c r="AA22" s="371">
        <f>'入力シート兼事業者（控）'!AA28</f>
        <v>0</v>
      </c>
      <c r="AB22" s="372"/>
      <c r="AM22" s="5"/>
      <c r="AN22" s="5"/>
    </row>
    <row r="23" spans="1:40" ht="15.95" customHeight="1">
      <c r="A23" s="5"/>
      <c r="B23" s="10">
        <v>3</v>
      </c>
      <c r="C23" s="364" t="str">
        <f>IF('入力シート兼事業者（控）'!C29="","",'入力シート兼事業者（控）'!C29)</f>
        <v/>
      </c>
      <c r="D23" s="365"/>
      <c r="E23" s="365"/>
      <c r="F23" s="366">
        <f>'入力シート兼事業者（控）'!F29</f>
        <v>0</v>
      </c>
      <c r="G23" s="367"/>
      <c r="H23" s="367"/>
      <c r="I23" s="367"/>
      <c r="J23" s="368"/>
      <c r="K23" s="373">
        <f>'入力シート兼事業者（控）'!K29</f>
        <v>0</v>
      </c>
      <c r="L23" s="374"/>
      <c r="M23" s="374"/>
      <c r="N23" s="374"/>
      <c r="O23" s="374"/>
      <c r="P23" s="374"/>
      <c r="Q23" s="374"/>
      <c r="R23" s="374"/>
      <c r="S23" s="374"/>
      <c r="T23" s="374"/>
      <c r="U23" s="374"/>
      <c r="V23" s="374"/>
      <c r="W23" s="374"/>
      <c r="X23" s="375"/>
      <c r="Y23" s="369">
        <f>'入力シート兼事業者（控）'!X29</f>
        <v>0</v>
      </c>
      <c r="Z23" s="370"/>
      <c r="AA23" s="371">
        <f>'入力シート兼事業者（控）'!AA29</f>
        <v>0</v>
      </c>
      <c r="AB23" s="372"/>
      <c r="AM23" s="5"/>
      <c r="AN23" s="5"/>
    </row>
    <row r="24" spans="1:40" ht="15.95" customHeight="1">
      <c r="A24" s="5"/>
      <c r="B24" s="10">
        <v>4</v>
      </c>
      <c r="C24" s="364" t="str">
        <f>IF('入力シート兼事業者（控）'!C30="","",'入力シート兼事業者（控）'!C30)</f>
        <v/>
      </c>
      <c r="D24" s="365"/>
      <c r="E24" s="365"/>
      <c r="F24" s="366">
        <f>'入力シート兼事業者（控）'!F30</f>
        <v>0</v>
      </c>
      <c r="G24" s="367"/>
      <c r="H24" s="367"/>
      <c r="I24" s="367"/>
      <c r="J24" s="368"/>
      <c r="K24" s="373">
        <f>'入力シート兼事業者（控）'!K30</f>
        <v>0</v>
      </c>
      <c r="L24" s="374"/>
      <c r="M24" s="374"/>
      <c r="N24" s="374"/>
      <c r="O24" s="374"/>
      <c r="P24" s="374"/>
      <c r="Q24" s="374"/>
      <c r="R24" s="374"/>
      <c r="S24" s="374"/>
      <c r="T24" s="374"/>
      <c r="U24" s="374"/>
      <c r="V24" s="374"/>
      <c r="W24" s="374"/>
      <c r="X24" s="375"/>
      <c r="Y24" s="369">
        <f>'入力シート兼事業者（控）'!X30</f>
        <v>0</v>
      </c>
      <c r="Z24" s="370"/>
      <c r="AA24" s="371">
        <f>'入力シート兼事業者（控）'!AA30</f>
        <v>0</v>
      </c>
      <c r="AB24" s="372"/>
      <c r="AM24" s="5"/>
      <c r="AN24" s="5"/>
    </row>
    <row r="25" spans="1:40" ht="15.95" customHeight="1">
      <c r="A25" s="5"/>
      <c r="B25" s="10">
        <v>5</v>
      </c>
      <c r="C25" s="364" t="str">
        <f>IF('入力シート兼事業者（控）'!C31="","",'入力シート兼事業者（控）'!C31)</f>
        <v/>
      </c>
      <c r="D25" s="365"/>
      <c r="E25" s="365"/>
      <c r="F25" s="366">
        <f>'入力シート兼事業者（控）'!F31</f>
        <v>0</v>
      </c>
      <c r="G25" s="367"/>
      <c r="H25" s="367"/>
      <c r="I25" s="367"/>
      <c r="J25" s="368"/>
      <c r="K25" s="373">
        <f>'入力シート兼事業者（控）'!K31</f>
        <v>0</v>
      </c>
      <c r="L25" s="374"/>
      <c r="M25" s="374"/>
      <c r="N25" s="374"/>
      <c r="O25" s="374"/>
      <c r="P25" s="374"/>
      <c r="Q25" s="374"/>
      <c r="R25" s="374"/>
      <c r="S25" s="374"/>
      <c r="T25" s="374"/>
      <c r="U25" s="374"/>
      <c r="V25" s="374"/>
      <c r="W25" s="374"/>
      <c r="X25" s="375"/>
      <c r="Y25" s="369">
        <f>'入力シート兼事業者（控）'!X31</f>
        <v>0</v>
      </c>
      <c r="Z25" s="370"/>
      <c r="AA25" s="371">
        <f>'入力シート兼事業者（控）'!AA31</f>
        <v>0</v>
      </c>
      <c r="AB25" s="372"/>
      <c r="AM25" s="5"/>
      <c r="AN25" s="5"/>
    </row>
    <row r="26" spans="1:40" ht="15.95" customHeight="1">
      <c r="A26" s="5"/>
      <c r="B26" s="10">
        <v>6</v>
      </c>
      <c r="C26" s="364" t="str">
        <f>IF('入力シート兼事業者（控）'!C32="","",'入力シート兼事業者（控）'!C32)</f>
        <v/>
      </c>
      <c r="D26" s="365"/>
      <c r="E26" s="365"/>
      <c r="F26" s="366">
        <f>'入力シート兼事業者（控）'!F32</f>
        <v>0</v>
      </c>
      <c r="G26" s="367"/>
      <c r="H26" s="367"/>
      <c r="I26" s="367"/>
      <c r="J26" s="368"/>
      <c r="K26" s="373">
        <f>'入力シート兼事業者（控）'!K32</f>
        <v>0</v>
      </c>
      <c r="L26" s="374"/>
      <c r="M26" s="374"/>
      <c r="N26" s="374"/>
      <c r="O26" s="374"/>
      <c r="P26" s="374"/>
      <c r="Q26" s="374"/>
      <c r="R26" s="374"/>
      <c r="S26" s="374"/>
      <c r="T26" s="374"/>
      <c r="U26" s="374"/>
      <c r="V26" s="374"/>
      <c r="W26" s="374"/>
      <c r="X26" s="375"/>
      <c r="Y26" s="369">
        <f>'入力シート兼事業者（控）'!X32</f>
        <v>0</v>
      </c>
      <c r="Z26" s="370"/>
      <c r="AA26" s="371">
        <f>'入力シート兼事業者（控）'!AA32</f>
        <v>0</v>
      </c>
      <c r="AB26" s="372"/>
      <c r="AM26" s="5"/>
      <c r="AN26" s="5"/>
    </row>
    <row r="27" spans="1:40" ht="15.95" customHeight="1">
      <c r="A27" s="5"/>
      <c r="B27" s="10">
        <v>7</v>
      </c>
      <c r="C27" s="364" t="str">
        <f>IF('入力シート兼事業者（控）'!C33="","",'入力シート兼事業者（控）'!C33)</f>
        <v/>
      </c>
      <c r="D27" s="365"/>
      <c r="E27" s="365"/>
      <c r="F27" s="366">
        <f>'入力シート兼事業者（控）'!F33</f>
        <v>0</v>
      </c>
      <c r="G27" s="367"/>
      <c r="H27" s="367"/>
      <c r="I27" s="367"/>
      <c r="J27" s="368"/>
      <c r="K27" s="373">
        <f>'入力シート兼事業者（控）'!K33</f>
        <v>0</v>
      </c>
      <c r="L27" s="374"/>
      <c r="M27" s="374"/>
      <c r="N27" s="374"/>
      <c r="O27" s="374"/>
      <c r="P27" s="374"/>
      <c r="Q27" s="374"/>
      <c r="R27" s="374"/>
      <c r="S27" s="374"/>
      <c r="T27" s="374"/>
      <c r="U27" s="374"/>
      <c r="V27" s="374"/>
      <c r="W27" s="374"/>
      <c r="X27" s="375"/>
      <c r="Y27" s="369">
        <f>'入力シート兼事業者（控）'!X33</f>
        <v>0</v>
      </c>
      <c r="Z27" s="370"/>
      <c r="AA27" s="371">
        <f>'入力シート兼事業者（控）'!AA33</f>
        <v>0</v>
      </c>
      <c r="AB27" s="372"/>
      <c r="AM27" s="5"/>
      <c r="AN27" s="5"/>
    </row>
    <row r="28" spans="1:40" ht="15.95" customHeight="1">
      <c r="A28" s="5"/>
      <c r="B28" s="10">
        <v>8</v>
      </c>
      <c r="C28" s="364" t="str">
        <f>IF('入力シート兼事業者（控）'!C34="","",'入力シート兼事業者（控）'!C34)</f>
        <v/>
      </c>
      <c r="D28" s="365"/>
      <c r="E28" s="365"/>
      <c r="F28" s="366">
        <f>'入力シート兼事業者（控）'!F34</f>
        <v>0</v>
      </c>
      <c r="G28" s="367"/>
      <c r="H28" s="367"/>
      <c r="I28" s="367"/>
      <c r="J28" s="368"/>
      <c r="K28" s="373">
        <f>'入力シート兼事業者（控）'!K34</f>
        <v>0</v>
      </c>
      <c r="L28" s="374"/>
      <c r="M28" s="374"/>
      <c r="N28" s="374"/>
      <c r="O28" s="374"/>
      <c r="P28" s="374"/>
      <c r="Q28" s="374"/>
      <c r="R28" s="374"/>
      <c r="S28" s="374"/>
      <c r="T28" s="374"/>
      <c r="U28" s="374"/>
      <c r="V28" s="374"/>
      <c r="W28" s="374"/>
      <c r="X28" s="375"/>
      <c r="Y28" s="369">
        <f>'入力シート兼事業者（控）'!X34</f>
        <v>0</v>
      </c>
      <c r="Z28" s="370"/>
      <c r="AA28" s="371">
        <f>'入力シート兼事業者（控）'!AA34</f>
        <v>0</v>
      </c>
      <c r="AB28" s="372"/>
      <c r="AM28" s="5"/>
      <c r="AN28" s="5"/>
    </row>
    <row r="29" spans="1:40" ht="15.95" customHeight="1">
      <c r="A29" s="5"/>
      <c r="B29" s="10">
        <v>9</v>
      </c>
      <c r="C29" s="364" t="str">
        <f>IF('入力シート兼事業者（控）'!C35="","",'入力シート兼事業者（控）'!C35)</f>
        <v/>
      </c>
      <c r="D29" s="365"/>
      <c r="E29" s="365"/>
      <c r="F29" s="366">
        <f>'入力シート兼事業者（控）'!F35</f>
        <v>0</v>
      </c>
      <c r="G29" s="367"/>
      <c r="H29" s="367"/>
      <c r="I29" s="367"/>
      <c r="J29" s="368"/>
      <c r="K29" s="373">
        <f>'入力シート兼事業者（控）'!K35</f>
        <v>0</v>
      </c>
      <c r="L29" s="374"/>
      <c r="M29" s="374"/>
      <c r="N29" s="374"/>
      <c r="O29" s="374"/>
      <c r="P29" s="374"/>
      <c r="Q29" s="374"/>
      <c r="R29" s="374"/>
      <c r="S29" s="374"/>
      <c r="T29" s="374"/>
      <c r="U29" s="374"/>
      <c r="V29" s="374"/>
      <c r="W29" s="374"/>
      <c r="X29" s="375"/>
      <c r="Y29" s="369">
        <f>'入力シート兼事業者（控）'!X35</f>
        <v>0</v>
      </c>
      <c r="Z29" s="370"/>
      <c r="AA29" s="371">
        <f>'入力シート兼事業者（控）'!AA35</f>
        <v>0</v>
      </c>
      <c r="AB29" s="372"/>
      <c r="AM29" s="5"/>
      <c r="AN29" s="5"/>
    </row>
    <row r="30" spans="1:40" ht="15.95" customHeight="1">
      <c r="A30" s="5"/>
      <c r="B30" s="10">
        <v>10</v>
      </c>
      <c r="C30" s="364" t="str">
        <f>IF('入力シート兼事業者（控）'!C36="","",'入力シート兼事業者（控）'!C36)</f>
        <v/>
      </c>
      <c r="D30" s="365"/>
      <c r="E30" s="365"/>
      <c r="F30" s="366">
        <f>'入力シート兼事業者（控）'!F36</f>
        <v>0</v>
      </c>
      <c r="G30" s="367"/>
      <c r="H30" s="367"/>
      <c r="I30" s="367"/>
      <c r="J30" s="368"/>
      <c r="K30" s="373">
        <f>'入力シート兼事業者（控）'!K36</f>
        <v>0</v>
      </c>
      <c r="L30" s="374"/>
      <c r="M30" s="374"/>
      <c r="N30" s="374"/>
      <c r="O30" s="374"/>
      <c r="P30" s="374"/>
      <c r="Q30" s="374"/>
      <c r="R30" s="374"/>
      <c r="S30" s="374"/>
      <c r="T30" s="374"/>
      <c r="U30" s="374"/>
      <c r="V30" s="374"/>
      <c r="W30" s="374"/>
      <c r="X30" s="375"/>
      <c r="Y30" s="369">
        <f>'入力シート兼事業者（控）'!X36</f>
        <v>0</v>
      </c>
      <c r="Z30" s="370"/>
      <c r="AA30" s="371">
        <f>'入力シート兼事業者（控）'!AA36</f>
        <v>0</v>
      </c>
      <c r="AB30" s="372"/>
      <c r="AM30" s="5"/>
      <c r="AN30" s="5"/>
    </row>
    <row r="31" spans="1:40" ht="15.95" customHeight="1">
      <c r="A31" s="5"/>
      <c r="B31" s="10">
        <v>11</v>
      </c>
      <c r="C31" s="364" t="str">
        <f>IF('入力シート兼事業者（控）'!C37="","",'入力シート兼事業者（控）'!C37)</f>
        <v/>
      </c>
      <c r="D31" s="365"/>
      <c r="E31" s="365"/>
      <c r="F31" s="366">
        <f>'入力シート兼事業者（控）'!F37</f>
        <v>0</v>
      </c>
      <c r="G31" s="367"/>
      <c r="H31" s="367"/>
      <c r="I31" s="367"/>
      <c r="J31" s="368"/>
      <c r="K31" s="373">
        <f>'入力シート兼事業者（控）'!K37</f>
        <v>0</v>
      </c>
      <c r="L31" s="374"/>
      <c r="M31" s="374"/>
      <c r="N31" s="374"/>
      <c r="O31" s="374"/>
      <c r="P31" s="374"/>
      <c r="Q31" s="374"/>
      <c r="R31" s="374"/>
      <c r="S31" s="374"/>
      <c r="T31" s="374"/>
      <c r="U31" s="374"/>
      <c r="V31" s="374"/>
      <c r="W31" s="374"/>
      <c r="X31" s="375"/>
      <c r="Y31" s="369">
        <f>'入力シート兼事業者（控）'!X37</f>
        <v>0</v>
      </c>
      <c r="Z31" s="370"/>
      <c r="AA31" s="371">
        <f>'入力シート兼事業者（控）'!AA37</f>
        <v>0</v>
      </c>
      <c r="AB31" s="372"/>
      <c r="AM31" s="5"/>
      <c r="AN31" s="5"/>
    </row>
    <row r="32" spans="1:40" ht="15.95" customHeight="1">
      <c r="A32" s="5"/>
      <c r="B32" s="10">
        <v>12</v>
      </c>
      <c r="C32" s="364" t="str">
        <f>IF('入力シート兼事業者（控）'!C38="","",'入力シート兼事業者（控）'!C38)</f>
        <v/>
      </c>
      <c r="D32" s="365"/>
      <c r="E32" s="365"/>
      <c r="F32" s="366">
        <f>'入力シート兼事業者（控）'!F38</f>
        <v>0</v>
      </c>
      <c r="G32" s="367"/>
      <c r="H32" s="367"/>
      <c r="I32" s="367"/>
      <c r="J32" s="368"/>
      <c r="K32" s="373">
        <f>'入力シート兼事業者（控）'!K38</f>
        <v>0</v>
      </c>
      <c r="L32" s="374"/>
      <c r="M32" s="374"/>
      <c r="N32" s="374"/>
      <c r="O32" s="374"/>
      <c r="P32" s="374"/>
      <c r="Q32" s="374"/>
      <c r="R32" s="374"/>
      <c r="S32" s="374"/>
      <c r="T32" s="374"/>
      <c r="U32" s="374"/>
      <c r="V32" s="374"/>
      <c r="W32" s="374"/>
      <c r="X32" s="375"/>
      <c r="Y32" s="369">
        <f>'入力シート兼事業者（控）'!X38</f>
        <v>0</v>
      </c>
      <c r="Z32" s="370"/>
      <c r="AA32" s="371">
        <f>'入力シート兼事業者（控）'!AA38</f>
        <v>0</v>
      </c>
      <c r="AB32" s="372"/>
      <c r="AM32" s="5"/>
      <c r="AN32" s="5"/>
    </row>
    <row r="33" spans="1:40" ht="15.95" customHeight="1">
      <c r="A33" s="5"/>
      <c r="B33" s="10">
        <v>13</v>
      </c>
      <c r="C33" s="364" t="str">
        <f>IF('入力シート兼事業者（控）'!C39="","",'入力シート兼事業者（控）'!C39)</f>
        <v/>
      </c>
      <c r="D33" s="365"/>
      <c r="E33" s="365"/>
      <c r="F33" s="366">
        <f>'入力シート兼事業者（控）'!F39</f>
        <v>0</v>
      </c>
      <c r="G33" s="367"/>
      <c r="H33" s="367"/>
      <c r="I33" s="367"/>
      <c r="J33" s="368"/>
      <c r="K33" s="373">
        <f>'入力シート兼事業者（控）'!K39</f>
        <v>0</v>
      </c>
      <c r="L33" s="374"/>
      <c r="M33" s="374"/>
      <c r="N33" s="374"/>
      <c r="O33" s="374"/>
      <c r="P33" s="374"/>
      <c r="Q33" s="374"/>
      <c r="R33" s="374"/>
      <c r="S33" s="374"/>
      <c r="T33" s="374"/>
      <c r="U33" s="374"/>
      <c r="V33" s="374"/>
      <c r="W33" s="374"/>
      <c r="X33" s="375"/>
      <c r="Y33" s="369">
        <f>'入力シート兼事業者（控）'!X39</f>
        <v>0</v>
      </c>
      <c r="Z33" s="370"/>
      <c r="AA33" s="371">
        <f>'入力シート兼事業者（控）'!AA39</f>
        <v>0</v>
      </c>
      <c r="AB33" s="372"/>
      <c r="AM33" s="5"/>
      <c r="AN33" s="5"/>
    </row>
    <row r="34" spans="1:40" ht="15.95" customHeight="1">
      <c r="A34" s="5"/>
      <c r="B34" s="10">
        <v>14</v>
      </c>
      <c r="C34" s="364" t="str">
        <f>IF('入力シート兼事業者（控）'!C40="","",'入力シート兼事業者（控）'!C40)</f>
        <v/>
      </c>
      <c r="D34" s="365"/>
      <c r="E34" s="365"/>
      <c r="F34" s="366">
        <f>'入力シート兼事業者（控）'!F40</f>
        <v>0</v>
      </c>
      <c r="G34" s="367"/>
      <c r="H34" s="367"/>
      <c r="I34" s="367"/>
      <c r="J34" s="368"/>
      <c r="K34" s="373">
        <f>'入力シート兼事業者（控）'!K40</f>
        <v>0</v>
      </c>
      <c r="L34" s="374"/>
      <c r="M34" s="374"/>
      <c r="N34" s="374"/>
      <c r="O34" s="374"/>
      <c r="P34" s="374"/>
      <c r="Q34" s="374"/>
      <c r="R34" s="374"/>
      <c r="S34" s="374"/>
      <c r="T34" s="374"/>
      <c r="U34" s="374"/>
      <c r="V34" s="374"/>
      <c r="W34" s="374"/>
      <c r="X34" s="375"/>
      <c r="Y34" s="369">
        <f>'入力シート兼事業者（控）'!X40</f>
        <v>0</v>
      </c>
      <c r="Z34" s="370"/>
      <c r="AA34" s="371">
        <f>'入力シート兼事業者（控）'!AA40</f>
        <v>0</v>
      </c>
      <c r="AB34" s="372"/>
      <c r="AM34" s="5"/>
      <c r="AN34" s="5"/>
    </row>
    <row r="35" spans="1:40" ht="15.95" customHeight="1">
      <c r="A35" s="5"/>
      <c r="B35" s="10">
        <v>15</v>
      </c>
      <c r="C35" s="364" t="str">
        <f>IF('入力シート兼事業者（控）'!C41="","",'入力シート兼事業者（控）'!C41)</f>
        <v/>
      </c>
      <c r="D35" s="365"/>
      <c r="E35" s="365"/>
      <c r="F35" s="366">
        <f>'入力シート兼事業者（控）'!F41</f>
        <v>0</v>
      </c>
      <c r="G35" s="367"/>
      <c r="H35" s="367"/>
      <c r="I35" s="367"/>
      <c r="J35" s="368"/>
      <c r="K35" s="373">
        <f>'入力シート兼事業者（控）'!K41</f>
        <v>0</v>
      </c>
      <c r="L35" s="374"/>
      <c r="M35" s="374"/>
      <c r="N35" s="374"/>
      <c r="O35" s="374"/>
      <c r="P35" s="374"/>
      <c r="Q35" s="374"/>
      <c r="R35" s="374"/>
      <c r="S35" s="374"/>
      <c r="T35" s="374"/>
      <c r="U35" s="374"/>
      <c r="V35" s="374"/>
      <c r="W35" s="374"/>
      <c r="X35" s="375"/>
      <c r="Y35" s="369">
        <f>'入力シート兼事業者（控）'!X41</f>
        <v>0</v>
      </c>
      <c r="Z35" s="370"/>
      <c r="AA35" s="371">
        <f>'入力シート兼事業者（控）'!AA41</f>
        <v>0</v>
      </c>
      <c r="AB35" s="372"/>
      <c r="AM35" s="5"/>
      <c r="AN35" s="5"/>
    </row>
    <row r="36" spans="1:40" ht="15.95" customHeight="1">
      <c r="A36" s="5"/>
      <c r="B36" s="10">
        <v>16</v>
      </c>
      <c r="C36" s="364" t="str">
        <f>IF('入力シート兼事業者（控）'!C42="","",'入力シート兼事業者（控）'!C42)</f>
        <v/>
      </c>
      <c r="D36" s="365"/>
      <c r="E36" s="365"/>
      <c r="F36" s="366">
        <f>'入力シート兼事業者（控）'!F42</f>
        <v>0</v>
      </c>
      <c r="G36" s="367"/>
      <c r="H36" s="367"/>
      <c r="I36" s="367"/>
      <c r="J36" s="368"/>
      <c r="K36" s="373">
        <f>'入力シート兼事業者（控）'!K42</f>
        <v>0</v>
      </c>
      <c r="L36" s="374"/>
      <c r="M36" s="374"/>
      <c r="N36" s="374"/>
      <c r="O36" s="374"/>
      <c r="P36" s="374"/>
      <c r="Q36" s="374"/>
      <c r="R36" s="374"/>
      <c r="S36" s="374"/>
      <c r="T36" s="374"/>
      <c r="U36" s="374"/>
      <c r="V36" s="374"/>
      <c r="W36" s="374"/>
      <c r="X36" s="375"/>
      <c r="Y36" s="369">
        <f>'入力シート兼事業者（控）'!X42</f>
        <v>0</v>
      </c>
      <c r="Z36" s="370"/>
      <c r="AA36" s="371">
        <f>'入力シート兼事業者（控）'!AA42</f>
        <v>0</v>
      </c>
      <c r="AB36" s="372"/>
      <c r="AM36" s="5"/>
      <c r="AN36" s="5"/>
    </row>
    <row r="37" spans="1:40" ht="15.95" customHeight="1">
      <c r="A37" s="5"/>
      <c r="B37" s="10">
        <v>17</v>
      </c>
      <c r="C37" s="364" t="str">
        <f>IF('入力シート兼事業者（控）'!C43="","",'入力シート兼事業者（控）'!C43)</f>
        <v/>
      </c>
      <c r="D37" s="365"/>
      <c r="E37" s="365"/>
      <c r="F37" s="366">
        <f>'入力シート兼事業者（控）'!F43</f>
        <v>0</v>
      </c>
      <c r="G37" s="367"/>
      <c r="H37" s="367"/>
      <c r="I37" s="367"/>
      <c r="J37" s="368"/>
      <c r="K37" s="373">
        <f>'入力シート兼事業者（控）'!K43</f>
        <v>0</v>
      </c>
      <c r="L37" s="374"/>
      <c r="M37" s="374"/>
      <c r="N37" s="374"/>
      <c r="O37" s="374"/>
      <c r="P37" s="374"/>
      <c r="Q37" s="374"/>
      <c r="R37" s="374"/>
      <c r="S37" s="374"/>
      <c r="T37" s="374"/>
      <c r="U37" s="374"/>
      <c r="V37" s="374"/>
      <c r="W37" s="374"/>
      <c r="X37" s="375"/>
      <c r="Y37" s="369">
        <f>'入力シート兼事業者（控）'!X43</f>
        <v>0</v>
      </c>
      <c r="Z37" s="370"/>
      <c r="AA37" s="371">
        <f>'入力シート兼事業者（控）'!AA43</f>
        <v>0</v>
      </c>
      <c r="AB37" s="372"/>
      <c r="AM37" s="5"/>
      <c r="AN37" s="5"/>
    </row>
    <row r="38" spans="1:40" ht="15.95" customHeight="1">
      <c r="A38" s="5"/>
      <c r="B38" s="10">
        <v>18</v>
      </c>
      <c r="C38" s="364" t="str">
        <f>IF('入力シート兼事業者（控）'!C44="","",'入力シート兼事業者（控）'!C44)</f>
        <v/>
      </c>
      <c r="D38" s="365"/>
      <c r="E38" s="365"/>
      <c r="F38" s="366">
        <f>'入力シート兼事業者（控）'!F44</f>
        <v>0</v>
      </c>
      <c r="G38" s="367"/>
      <c r="H38" s="367"/>
      <c r="I38" s="367"/>
      <c r="J38" s="368"/>
      <c r="K38" s="373">
        <f>'入力シート兼事業者（控）'!K44</f>
        <v>0</v>
      </c>
      <c r="L38" s="374"/>
      <c r="M38" s="374"/>
      <c r="N38" s="374"/>
      <c r="O38" s="374"/>
      <c r="P38" s="374"/>
      <c r="Q38" s="374"/>
      <c r="R38" s="374"/>
      <c r="S38" s="374"/>
      <c r="T38" s="374"/>
      <c r="U38" s="374"/>
      <c r="V38" s="374"/>
      <c r="W38" s="374"/>
      <c r="X38" s="375"/>
      <c r="Y38" s="369">
        <f>'入力シート兼事業者（控）'!X44</f>
        <v>0</v>
      </c>
      <c r="Z38" s="370"/>
      <c r="AA38" s="371">
        <f>'入力シート兼事業者（控）'!AA44</f>
        <v>0</v>
      </c>
      <c r="AB38" s="372"/>
      <c r="AM38" s="5"/>
      <c r="AN38" s="5"/>
    </row>
    <row r="39" spans="1:40" ht="15.95" customHeight="1">
      <c r="A39" s="5"/>
      <c r="B39" s="10">
        <v>19</v>
      </c>
      <c r="C39" s="364" t="str">
        <f>IF('入力シート兼事業者（控）'!C45="","",'入力シート兼事業者（控）'!C45)</f>
        <v/>
      </c>
      <c r="D39" s="365"/>
      <c r="E39" s="365"/>
      <c r="F39" s="366">
        <f>'入力シート兼事業者（控）'!F45</f>
        <v>0</v>
      </c>
      <c r="G39" s="367"/>
      <c r="H39" s="367"/>
      <c r="I39" s="367"/>
      <c r="J39" s="368"/>
      <c r="K39" s="373">
        <f>'入力シート兼事業者（控）'!K45</f>
        <v>0</v>
      </c>
      <c r="L39" s="374"/>
      <c r="M39" s="374"/>
      <c r="N39" s="374"/>
      <c r="O39" s="374"/>
      <c r="P39" s="374"/>
      <c r="Q39" s="374"/>
      <c r="R39" s="374"/>
      <c r="S39" s="374"/>
      <c r="T39" s="374"/>
      <c r="U39" s="374"/>
      <c r="V39" s="374"/>
      <c r="W39" s="374"/>
      <c r="X39" s="375"/>
      <c r="Y39" s="369">
        <f>'入力シート兼事業者（控）'!X45</f>
        <v>0</v>
      </c>
      <c r="Z39" s="370"/>
      <c r="AA39" s="371">
        <f>'入力シート兼事業者（控）'!AA45</f>
        <v>0</v>
      </c>
      <c r="AB39" s="372"/>
      <c r="AM39" s="5"/>
      <c r="AN39" s="5"/>
    </row>
    <row r="40" spans="1:40" ht="15.95" customHeight="1">
      <c r="A40" s="5"/>
      <c r="B40" s="10">
        <v>20</v>
      </c>
      <c r="C40" s="364" t="str">
        <f>IF('入力シート兼事業者（控）'!C46="","",'入力シート兼事業者（控）'!C46)</f>
        <v/>
      </c>
      <c r="D40" s="365"/>
      <c r="E40" s="365"/>
      <c r="F40" s="366">
        <f>'入力シート兼事業者（控）'!F46</f>
        <v>0</v>
      </c>
      <c r="G40" s="367"/>
      <c r="H40" s="367"/>
      <c r="I40" s="367"/>
      <c r="J40" s="368"/>
      <c r="K40" s="373">
        <f>'入力シート兼事業者（控）'!K46</f>
        <v>0</v>
      </c>
      <c r="L40" s="374"/>
      <c r="M40" s="374"/>
      <c r="N40" s="374"/>
      <c r="O40" s="374"/>
      <c r="P40" s="374"/>
      <c r="Q40" s="374"/>
      <c r="R40" s="374"/>
      <c r="S40" s="374"/>
      <c r="T40" s="374"/>
      <c r="U40" s="374"/>
      <c r="V40" s="374"/>
      <c r="W40" s="374"/>
      <c r="X40" s="375"/>
      <c r="Y40" s="369">
        <f>'入力シート兼事業者（控）'!X46</f>
        <v>0</v>
      </c>
      <c r="Z40" s="370"/>
      <c r="AA40" s="371">
        <f>'入力シート兼事業者（控）'!AA46</f>
        <v>0</v>
      </c>
      <c r="AB40" s="372"/>
      <c r="AM40" s="5"/>
      <c r="AN40" s="5"/>
    </row>
    <row r="41" spans="1:40" ht="15.95" customHeight="1">
      <c r="A41" s="5"/>
      <c r="B41" s="10">
        <v>21</v>
      </c>
      <c r="C41" s="364" t="str">
        <f>IF('入力シート兼事業者（控）'!C47="","",'入力シート兼事業者（控）'!C47)</f>
        <v/>
      </c>
      <c r="D41" s="365"/>
      <c r="E41" s="365"/>
      <c r="F41" s="366">
        <f>'入力シート兼事業者（控）'!F47</f>
        <v>0</v>
      </c>
      <c r="G41" s="367"/>
      <c r="H41" s="367"/>
      <c r="I41" s="367"/>
      <c r="J41" s="368"/>
      <c r="K41" s="373">
        <f>'入力シート兼事業者（控）'!K47</f>
        <v>0</v>
      </c>
      <c r="L41" s="374"/>
      <c r="M41" s="374"/>
      <c r="N41" s="374"/>
      <c r="O41" s="374"/>
      <c r="P41" s="374"/>
      <c r="Q41" s="374"/>
      <c r="R41" s="374"/>
      <c r="S41" s="374"/>
      <c r="T41" s="374"/>
      <c r="U41" s="374"/>
      <c r="V41" s="374"/>
      <c r="W41" s="374"/>
      <c r="X41" s="375"/>
      <c r="Y41" s="369">
        <f>'入力シート兼事業者（控）'!X47</f>
        <v>0</v>
      </c>
      <c r="Z41" s="370"/>
      <c r="AA41" s="371">
        <f>'入力シート兼事業者（控）'!AA47</f>
        <v>0</v>
      </c>
      <c r="AB41" s="372"/>
      <c r="AM41" s="5"/>
      <c r="AN41" s="5"/>
    </row>
    <row r="42" spans="1:40" ht="15.95" customHeight="1">
      <c r="A42" s="5"/>
      <c r="B42" s="10">
        <v>22</v>
      </c>
      <c r="C42" s="364" t="str">
        <f>IF('入力シート兼事業者（控）'!C48="","",'入力シート兼事業者（控）'!C48)</f>
        <v/>
      </c>
      <c r="D42" s="365"/>
      <c r="E42" s="365"/>
      <c r="F42" s="366">
        <f>'入力シート兼事業者（控）'!F48</f>
        <v>0</v>
      </c>
      <c r="G42" s="367"/>
      <c r="H42" s="367"/>
      <c r="I42" s="367"/>
      <c r="J42" s="368"/>
      <c r="K42" s="373">
        <f>'入力シート兼事業者（控）'!K48</f>
        <v>0</v>
      </c>
      <c r="L42" s="374"/>
      <c r="M42" s="374"/>
      <c r="N42" s="374"/>
      <c r="O42" s="374"/>
      <c r="P42" s="374"/>
      <c r="Q42" s="374"/>
      <c r="R42" s="374"/>
      <c r="S42" s="374"/>
      <c r="T42" s="374"/>
      <c r="U42" s="374"/>
      <c r="V42" s="374"/>
      <c r="W42" s="374"/>
      <c r="X42" s="375"/>
      <c r="Y42" s="369">
        <f>'入力シート兼事業者（控）'!X48</f>
        <v>0</v>
      </c>
      <c r="Z42" s="370"/>
      <c r="AA42" s="371">
        <f>'入力シート兼事業者（控）'!AA48</f>
        <v>0</v>
      </c>
      <c r="AB42" s="372"/>
      <c r="AM42" s="5"/>
      <c r="AN42" s="5"/>
    </row>
    <row r="43" spans="1:40" ht="15.95" customHeight="1">
      <c r="A43" s="5"/>
      <c r="B43" s="10">
        <v>23</v>
      </c>
      <c r="C43" s="364" t="str">
        <f>IF('入力シート兼事業者（控）'!C49="","",'入力シート兼事業者（控）'!C49)</f>
        <v/>
      </c>
      <c r="D43" s="365"/>
      <c r="E43" s="365"/>
      <c r="F43" s="366">
        <f>'入力シート兼事業者（控）'!F49</f>
        <v>0</v>
      </c>
      <c r="G43" s="367"/>
      <c r="H43" s="367"/>
      <c r="I43" s="367"/>
      <c r="J43" s="368"/>
      <c r="K43" s="373">
        <f>'入力シート兼事業者（控）'!K49</f>
        <v>0</v>
      </c>
      <c r="L43" s="374"/>
      <c r="M43" s="374"/>
      <c r="N43" s="374"/>
      <c r="O43" s="374"/>
      <c r="P43" s="374"/>
      <c r="Q43" s="374"/>
      <c r="R43" s="374"/>
      <c r="S43" s="374"/>
      <c r="T43" s="374"/>
      <c r="U43" s="374"/>
      <c r="V43" s="374"/>
      <c r="W43" s="374"/>
      <c r="X43" s="375"/>
      <c r="Y43" s="369">
        <f>'入力シート兼事業者（控）'!X49</f>
        <v>0</v>
      </c>
      <c r="Z43" s="370"/>
      <c r="AA43" s="371">
        <f>'入力シート兼事業者（控）'!AA49</f>
        <v>0</v>
      </c>
      <c r="AB43" s="372"/>
      <c r="AM43" s="5"/>
      <c r="AN43" s="5"/>
    </row>
    <row r="44" spans="1:40" ht="15.95" customHeight="1">
      <c r="A44" s="5"/>
      <c r="B44" s="10">
        <v>24</v>
      </c>
      <c r="C44" s="364" t="str">
        <f>IF('入力シート兼事業者（控）'!C50="","",'入力シート兼事業者（控）'!C50)</f>
        <v/>
      </c>
      <c r="D44" s="365"/>
      <c r="E44" s="365"/>
      <c r="F44" s="366">
        <f>'入力シート兼事業者（控）'!F50</f>
        <v>0</v>
      </c>
      <c r="G44" s="367"/>
      <c r="H44" s="367"/>
      <c r="I44" s="367"/>
      <c r="J44" s="368"/>
      <c r="K44" s="373">
        <f>'入力シート兼事業者（控）'!K50</f>
        <v>0</v>
      </c>
      <c r="L44" s="374"/>
      <c r="M44" s="374"/>
      <c r="N44" s="374"/>
      <c r="O44" s="374"/>
      <c r="P44" s="374"/>
      <c r="Q44" s="374"/>
      <c r="R44" s="374"/>
      <c r="S44" s="374"/>
      <c r="T44" s="374"/>
      <c r="U44" s="374"/>
      <c r="V44" s="374"/>
      <c r="W44" s="374"/>
      <c r="X44" s="375"/>
      <c r="Y44" s="369">
        <f>'入力シート兼事業者（控）'!X50</f>
        <v>0</v>
      </c>
      <c r="Z44" s="370"/>
      <c r="AA44" s="371">
        <f>'入力シート兼事業者（控）'!AA50</f>
        <v>0</v>
      </c>
      <c r="AB44" s="372"/>
      <c r="AM44" s="5"/>
      <c r="AN44" s="5"/>
    </row>
    <row r="45" spans="1:40" ht="15.95" customHeight="1">
      <c r="A45" s="5"/>
      <c r="B45" s="10">
        <v>25</v>
      </c>
      <c r="C45" s="364" t="str">
        <f>IF('入力シート兼事業者（控）'!C51="","",'入力シート兼事業者（控）'!C51)</f>
        <v/>
      </c>
      <c r="D45" s="365"/>
      <c r="E45" s="365"/>
      <c r="F45" s="366">
        <f>'入力シート兼事業者（控）'!F51</f>
        <v>0</v>
      </c>
      <c r="G45" s="367"/>
      <c r="H45" s="367"/>
      <c r="I45" s="367"/>
      <c r="J45" s="368"/>
      <c r="K45" s="373">
        <f>'入力シート兼事業者（控）'!K51</f>
        <v>0</v>
      </c>
      <c r="L45" s="374"/>
      <c r="M45" s="374"/>
      <c r="N45" s="374"/>
      <c r="O45" s="374"/>
      <c r="P45" s="374"/>
      <c r="Q45" s="374"/>
      <c r="R45" s="374"/>
      <c r="S45" s="374"/>
      <c r="T45" s="374"/>
      <c r="U45" s="374"/>
      <c r="V45" s="374"/>
      <c r="W45" s="374"/>
      <c r="X45" s="375"/>
      <c r="Y45" s="369">
        <f>'入力シート兼事業者（控）'!X51</f>
        <v>0</v>
      </c>
      <c r="Z45" s="370"/>
      <c r="AA45" s="371">
        <f>'入力シート兼事業者（控）'!AA51</f>
        <v>0</v>
      </c>
      <c r="AB45" s="372"/>
      <c r="AG45" s="448" t="s">
        <v>39</v>
      </c>
      <c r="AH45" s="448"/>
      <c r="AI45" s="448"/>
      <c r="AJ45" s="448"/>
      <c r="AK45" s="448"/>
      <c r="AM45" s="5"/>
      <c r="AN45" s="5"/>
    </row>
    <row r="46" spans="1:40" ht="15.95" customHeight="1">
      <c r="A46" s="5"/>
      <c r="B46" s="10">
        <v>26</v>
      </c>
      <c r="C46" s="364" t="str">
        <f>IF('入力シート兼事業者（控）'!C52="","",'入力シート兼事業者（控）'!C52)</f>
        <v/>
      </c>
      <c r="D46" s="365"/>
      <c r="E46" s="365"/>
      <c r="F46" s="366">
        <f>'入力シート兼事業者（控）'!F52</f>
        <v>0</v>
      </c>
      <c r="G46" s="367"/>
      <c r="H46" s="367"/>
      <c r="I46" s="367"/>
      <c r="J46" s="368"/>
      <c r="K46" s="373">
        <f>'入力シート兼事業者（控）'!K52</f>
        <v>0</v>
      </c>
      <c r="L46" s="374"/>
      <c r="M46" s="374"/>
      <c r="N46" s="374"/>
      <c r="O46" s="374"/>
      <c r="P46" s="374"/>
      <c r="Q46" s="374"/>
      <c r="R46" s="374"/>
      <c r="S46" s="374"/>
      <c r="T46" s="374"/>
      <c r="U46" s="374"/>
      <c r="V46" s="374"/>
      <c r="W46" s="374"/>
      <c r="X46" s="375"/>
      <c r="Y46" s="369">
        <f>'入力シート兼事業者（控）'!X52</f>
        <v>0</v>
      </c>
      <c r="Z46" s="370"/>
      <c r="AA46" s="371">
        <f>'入力シート兼事業者（控）'!AA52</f>
        <v>0</v>
      </c>
      <c r="AB46" s="372"/>
      <c r="AM46" s="5"/>
      <c r="AN46" s="5"/>
    </row>
    <row r="47" spans="1:40" ht="15.95" customHeight="1">
      <c r="A47" s="5"/>
      <c r="B47" s="10">
        <v>27</v>
      </c>
      <c r="C47" s="364" t="str">
        <f>IF('入力シート兼事業者（控）'!C53="","",'入力シート兼事業者（控）'!C53)</f>
        <v/>
      </c>
      <c r="D47" s="365"/>
      <c r="E47" s="365"/>
      <c r="F47" s="366">
        <f>'入力シート兼事業者（控）'!F53</f>
        <v>0</v>
      </c>
      <c r="G47" s="367"/>
      <c r="H47" s="367"/>
      <c r="I47" s="367"/>
      <c r="J47" s="368"/>
      <c r="K47" s="373">
        <f>'入力シート兼事業者（控）'!K53</f>
        <v>0</v>
      </c>
      <c r="L47" s="374"/>
      <c r="M47" s="374"/>
      <c r="N47" s="374"/>
      <c r="O47" s="374"/>
      <c r="P47" s="374"/>
      <c r="Q47" s="374"/>
      <c r="R47" s="374"/>
      <c r="S47" s="374"/>
      <c r="T47" s="374"/>
      <c r="U47" s="374"/>
      <c r="V47" s="374"/>
      <c r="W47" s="374"/>
      <c r="X47" s="375"/>
      <c r="Y47" s="369">
        <f>'入力シート兼事業者（控）'!X53</f>
        <v>0</v>
      </c>
      <c r="Z47" s="370"/>
      <c r="AA47" s="371">
        <f>'入力シート兼事業者（控）'!AA53</f>
        <v>0</v>
      </c>
      <c r="AB47" s="372"/>
      <c r="AM47" s="5"/>
      <c r="AN47" s="5"/>
    </row>
    <row r="48" spans="1:40" ht="15.95" customHeight="1">
      <c r="A48" s="5"/>
      <c r="B48" s="10">
        <v>28</v>
      </c>
      <c r="C48" s="364" t="str">
        <f>IF('入力シート兼事業者（控）'!C54="","",'入力シート兼事業者（控）'!C54)</f>
        <v/>
      </c>
      <c r="D48" s="365"/>
      <c r="E48" s="365"/>
      <c r="F48" s="366">
        <f>'入力シート兼事業者（控）'!F54</f>
        <v>0</v>
      </c>
      <c r="G48" s="367"/>
      <c r="H48" s="367"/>
      <c r="I48" s="367"/>
      <c r="J48" s="368"/>
      <c r="K48" s="373">
        <f>'入力シート兼事業者（控）'!K54</f>
        <v>0</v>
      </c>
      <c r="L48" s="374"/>
      <c r="M48" s="374"/>
      <c r="N48" s="374"/>
      <c r="O48" s="374"/>
      <c r="P48" s="374"/>
      <c r="Q48" s="374"/>
      <c r="R48" s="374"/>
      <c r="S48" s="374"/>
      <c r="T48" s="374"/>
      <c r="U48" s="374"/>
      <c r="V48" s="374"/>
      <c r="W48" s="374"/>
      <c r="X48" s="375"/>
      <c r="Y48" s="369">
        <f>'入力シート兼事業者（控）'!X54</f>
        <v>0</v>
      </c>
      <c r="Z48" s="370"/>
      <c r="AA48" s="371">
        <f>'入力シート兼事業者（控）'!AA54</f>
        <v>0</v>
      </c>
      <c r="AB48" s="372"/>
      <c r="AM48" s="5"/>
      <c r="AN48" s="5"/>
    </row>
    <row r="49" spans="1:40" ht="15.95" customHeight="1">
      <c r="A49" s="5"/>
      <c r="B49" s="10">
        <v>29</v>
      </c>
      <c r="C49" s="364" t="str">
        <f>IF('入力シート兼事業者（控）'!C55="","",'入力シート兼事業者（控）'!C55)</f>
        <v/>
      </c>
      <c r="D49" s="365"/>
      <c r="E49" s="365"/>
      <c r="F49" s="366">
        <f>'入力シート兼事業者（控）'!F55</f>
        <v>0</v>
      </c>
      <c r="G49" s="367"/>
      <c r="H49" s="367"/>
      <c r="I49" s="367"/>
      <c r="J49" s="368"/>
      <c r="K49" s="373">
        <f>'入力シート兼事業者（控）'!K55</f>
        <v>0</v>
      </c>
      <c r="L49" s="374"/>
      <c r="M49" s="374"/>
      <c r="N49" s="374"/>
      <c r="O49" s="374"/>
      <c r="P49" s="374"/>
      <c r="Q49" s="374"/>
      <c r="R49" s="374"/>
      <c r="S49" s="374"/>
      <c r="T49" s="374"/>
      <c r="U49" s="374"/>
      <c r="V49" s="374"/>
      <c r="W49" s="374"/>
      <c r="X49" s="375"/>
      <c r="Y49" s="369">
        <f>'入力シート兼事業者（控）'!X55</f>
        <v>0</v>
      </c>
      <c r="Z49" s="370"/>
      <c r="AA49" s="371">
        <f>'入力シート兼事業者（控）'!AA55</f>
        <v>0</v>
      </c>
      <c r="AB49" s="372"/>
      <c r="AM49" s="5"/>
      <c r="AN49" s="5"/>
    </row>
    <row r="50" spans="1:40" ht="15.95" customHeight="1" thickBot="1">
      <c r="A50" s="1"/>
      <c r="B50" s="12">
        <v>30</v>
      </c>
      <c r="C50" s="351" t="str">
        <f>IF('入力シート兼事業者（控）'!C56="","",'入力シート兼事業者（控）'!C56)</f>
        <v/>
      </c>
      <c r="D50" s="352"/>
      <c r="E50" s="352"/>
      <c r="F50" s="354">
        <f>'入力シート兼事業者（控）'!F56</f>
        <v>0</v>
      </c>
      <c r="G50" s="355"/>
      <c r="H50" s="355"/>
      <c r="I50" s="355"/>
      <c r="J50" s="356"/>
      <c r="K50" s="361">
        <f>'入力シート兼事業者（控）'!K56</f>
        <v>0</v>
      </c>
      <c r="L50" s="362"/>
      <c r="M50" s="362"/>
      <c r="N50" s="362"/>
      <c r="O50" s="362"/>
      <c r="P50" s="362"/>
      <c r="Q50" s="362"/>
      <c r="R50" s="362"/>
      <c r="S50" s="362"/>
      <c r="T50" s="362"/>
      <c r="U50" s="362"/>
      <c r="V50" s="362"/>
      <c r="W50" s="362"/>
      <c r="X50" s="363"/>
      <c r="Y50" s="357">
        <f>'入力シート兼事業者（控）'!X56</f>
        <v>0</v>
      </c>
      <c r="Z50" s="358"/>
      <c r="AA50" s="359">
        <f>'入力シート兼事業者（控）'!AA56</f>
        <v>0</v>
      </c>
      <c r="AB50" s="360"/>
      <c r="AM50" s="313"/>
      <c r="AN50" s="313"/>
    </row>
    <row r="51" spans="1:40" ht="15.95" customHeight="1" thickTop="1">
      <c r="A51" s="1"/>
      <c r="B51" s="11"/>
      <c r="C51" s="342"/>
      <c r="D51" s="343"/>
      <c r="E51" s="343"/>
      <c r="F51" s="344"/>
      <c r="G51" s="345"/>
      <c r="H51" s="345"/>
      <c r="I51" s="345"/>
      <c r="J51" s="345"/>
      <c r="K51" s="345"/>
      <c r="L51" s="345"/>
      <c r="M51" s="345"/>
      <c r="N51" s="345"/>
      <c r="O51" s="345"/>
      <c r="P51" s="345"/>
      <c r="Q51" s="345"/>
      <c r="R51" s="345"/>
      <c r="S51" s="345"/>
      <c r="T51" s="345"/>
      <c r="U51" s="345"/>
      <c r="V51" s="345"/>
      <c r="W51" s="345"/>
      <c r="X51" s="346"/>
      <c r="Y51" s="347"/>
      <c r="Z51" s="348"/>
      <c r="AA51" s="349"/>
      <c r="AB51" s="350"/>
      <c r="AM51" s="1"/>
      <c r="AN51" s="1"/>
    </row>
    <row r="52" spans="1:40" ht="12.95" customHeight="1">
      <c r="C52" s="457" t="s">
        <v>40</v>
      </c>
      <c r="D52" s="457"/>
      <c r="E52" s="457"/>
      <c r="F52" s="457"/>
      <c r="G52" s="457"/>
      <c r="H52" s="457"/>
      <c r="I52" s="457"/>
      <c r="J52" s="457"/>
      <c r="K52" s="457"/>
      <c r="L52" s="457"/>
      <c r="M52" s="457"/>
      <c r="N52" s="457"/>
      <c r="O52" s="457"/>
      <c r="P52" s="457"/>
    </row>
    <row r="53" spans="1:40" ht="12.95" customHeight="1">
      <c r="C53" s="458"/>
      <c r="D53" s="458"/>
      <c r="E53" s="458"/>
      <c r="F53" s="458"/>
      <c r="G53" s="458"/>
      <c r="H53" s="458"/>
      <c r="I53" s="458"/>
      <c r="J53" s="458"/>
      <c r="K53" s="458"/>
      <c r="L53" s="458"/>
      <c r="M53" s="458"/>
      <c r="N53" s="458"/>
      <c r="O53" s="458"/>
      <c r="P53" s="458"/>
    </row>
    <row r="54" spans="1:40" ht="19.5" customHeight="1"/>
    <row r="55" spans="1:40" ht="15" customHeight="1"/>
  </sheetData>
  <sheetProtection algorithmName="SHA-512" hashValue="SMh0JtAgg71vfMnEigcAbsBexjhg/szYKB9DYC90a26s7/BHJ2rhWE/qH1iyEQYoSKb/rUyDwsPGc32UU5ePxQ==" saltValue="hHwfOcj2ooJ2nBngG57mZg==" spinCount="100000" sheet="1" selectLockedCells="1"/>
  <mergeCells count="187">
    <mergeCell ref="C46:E46"/>
    <mergeCell ref="F46:J46"/>
    <mergeCell ref="Y46:Z46"/>
    <mergeCell ref="AA46:AB46"/>
    <mergeCell ref="K46:X46"/>
    <mergeCell ref="K47:X47"/>
    <mergeCell ref="K48:X48"/>
    <mergeCell ref="C52:P53"/>
    <mergeCell ref="AM50:AN50"/>
    <mergeCell ref="C51:E51"/>
    <mergeCell ref="F51:X51"/>
    <mergeCell ref="Y51:Z51"/>
    <mergeCell ref="AA51:AB51"/>
    <mergeCell ref="C50:E50"/>
    <mergeCell ref="F50:J50"/>
    <mergeCell ref="Y50:Z50"/>
    <mergeCell ref="AA50:AB50"/>
    <mergeCell ref="C49:E49"/>
    <mergeCell ref="F49:J49"/>
    <mergeCell ref="Y49:Z49"/>
    <mergeCell ref="AA49:AB49"/>
    <mergeCell ref="C48:E48"/>
    <mergeCell ref="C47:E47"/>
    <mergeCell ref="F47:J47"/>
    <mergeCell ref="C45:E45"/>
    <mergeCell ref="F45:J45"/>
    <mergeCell ref="Y45:Z45"/>
    <mergeCell ref="AA45:AB45"/>
    <mergeCell ref="C44:E44"/>
    <mergeCell ref="F44:J44"/>
    <mergeCell ref="Y44:Z44"/>
    <mergeCell ref="AA44:AB44"/>
    <mergeCell ref="K44:X44"/>
    <mergeCell ref="K45:X45"/>
    <mergeCell ref="C43:E43"/>
    <mergeCell ref="F43:J43"/>
    <mergeCell ref="Y43:Z43"/>
    <mergeCell ref="AA43:AB43"/>
    <mergeCell ref="C42:E42"/>
    <mergeCell ref="F42:J42"/>
    <mergeCell ref="Y42:Z42"/>
    <mergeCell ref="AA42:AB42"/>
    <mergeCell ref="K42:X42"/>
    <mergeCell ref="K43:X43"/>
    <mergeCell ref="C41:E41"/>
    <mergeCell ref="F41:J41"/>
    <mergeCell ref="Y41:Z41"/>
    <mergeCell ref="AA41:AB41"/>
    <mergeCell ref="C40:E40"/>
    <mergeCell ref="F40:J40"/>
    <mergeCell ref="Y40:Z40"/>
    <mergeCell ref="AA40:AB40"/>
    <mergeCell ref="K40:X40"/>
    <mergeCell ref="K41:X41"/>
    <mergeCell ref="C39:E39"/>
    <mergeCell ref="F39:J39"/>
    <mergeCell ref="Y39:Z39"/>
    <mergeCell ref="AA39:AB39"/>
    <mergeCell ref="C38:E38"/>
    <mergeCell ref="F38:J38"/>
    <mergeCell ref="Y38:Z38"/>
    <mergeCell ref="AA38:AB38"/>
    <mergeCell ref="K38:X38"/>
    <mergeCell ref="K39:X39"/>
    <mergeCell ref="C37:E37"/>
    <mergeCell ref="F37:J37"/>
    <mergeCell ref="Y37:Z37"/>
    <mergeCell ref="AA37:AB37"/>
    <mergeCell ref="C36:E36"/>
    <mergeCell ref="F36:J36"/>
    <mergeCell ref="Y36:Z36"/>
    <mergeCell ref="AA36:AB36"/>
    <mergeCell ref="K36:X36"/>
    <mergeCell ref="K37:X37"/>
    <mergeCell ref="C35:E35"/>
    <mergeCell ref="F35:J35"/>
    <mergeCell ref="Y35:Z35"/>
    <mergeCell ref="AA35:AB35"/>
    <mergeCell ref="C34:E34"/>
    <mergeCell ref="F34:J34"/>
    <mergeCell ref="Y34:Z34"/>
    <mergeCell ref="AA34:AB34"/>
    <mergeCell ref="K34:X34"/>
    <mergeCell ref="K35:X35"/>
    <mergeCell ref="C33:E33"/>
    <mergeCell ref="F33:J33"/>
    <mergeCell ref="Y33:Z33"/>
    <mergeCell ref="AA33:AB33"/>
    <mergeCell ref="C32:E32"/>
    <mergeCell ref="F32:J32"/>
    <mergeCell ref="Y32:Z32"/>
    <mergeCell ref="AA32:AB32"/>
    <mergeCell ref="K32:X32"/>
    <mergeCell ref="K33:X33"/>
    <mergeCell ref="C31:E31"/>
    <mergeCell ref="F31:J31"/>
    <mergeCell ref="Y31:Z31"/>
    <mergeCell ref="AA31:AB31"/>
    <mergeCell ref="C30:E30"/>
    <mergeCell ref="F30:J30"/>
    <mergeCell ref="Y30:Z30"/>
    <mergeCell ref="AA30:AB30"/>
    <mergeCell ref="K30:X30"/>
    <mergeCell ref="K31:X31"/>
    <mergeCell ref="C29:E29"/>
    <mergeCell ref="F29:J29"/>
    <mergeCell ref="Y29:Z29"/>
    <mergeCell ref="AA29:AB29"/>
    <mergeCell ref="C28:E28"/>
    <mergeCell ref="F28:J28"/>
    <mergeCell ref="Y28:Z28"/>
    <mergeCell ref="AA28:AB28"/>
    <mergeCell ref="K28:X28"/>
    <mergeCell ref="K29:X29"/>
    <mergeCell ref="C27:E27"/>
    <mergeCell ref="F27:J27"/>
    <mergeCell ref="Y27:Z27"/>
    <mergeCell ref="AA27:AB27"/>
    <mergeCell ref="C26:E26"/>
    <mergeCell ref="F26:J26"/>
    <mergeCell ref="Y26:Z26"/>
    <mergeCell ref="AA26:AB26"/>
    <mergeCell ref="K26:X26"/>
    <mergeCell ref="K27:X27"/>
    <mergeCell ref="C25:E25"/>
    <mergeCell ref="F25:J25"/>
    <mergeCell ref="Y25:Z25"/>
    <mergeCell ref="AA25:AB25"/>
    <mergeCell ref="C24:E24"/>
    <mergeCell ref="F24:J24"/>
    <mergeCell ref="Y24:Z24"/>
    <mergeCell ref="AA24:AB24"/>
    <mergeCell ref="K24:X24"/>
    <mergeCell ref="K25:X25"/>
    <mergeCell ref="C20:E20"/>
    <mergeCell ref="F20:J20"/>
    <mergeCell ref="Y20:Z20"/>
    <mergeCell ref="AA20:AB20"/>
    <mergeCell ref="K20:X20"/>
    <mergeCell ref="K21:X21"/>
    <mergeCell ref="C23:E23"/>
    <mergeCell ref="F23:J23"/>
    <mergeCell ref="Y23:Z23"/>
    <mergeCell ref="AA23:AB23"/>
    <mergeCell ref="C22:E22"/>
    <mergeCell ref="F22:J22"/>
    <mergeCell ref="Y22:Z22"/>
    <mergeCell ref="AA22:AB22"/>
    <mergeCell ref="K22:X22"/>
    <mergeCell ref="K23:X23"/>
    <mergeCell ref="I1:AD1"/>
    <mergeCell ref="F48:J48"/>
    <mergeCell ref="Y48:Z48"/>
    <mergeCell ref="AA48:AB48"/>
    <mergeCell ref="AM1:AN1"/>
    <mergeCell ref="AG3:AK4"/>
    <mergeCell ref="C4:R4"/>
    <mergeCell ref="S4:T4"/>
    <mergeCell ref="C5:Q5"/>
    <mergeCell ref="R5:S5"/>
    <mergeCell ref="B17:E17"/>
    <mergeCell ref="F17:I17"/>
    <mergeCell ref="J17:M17"/>
    <mergeCell ref="N17:Y17"/>
    <mergeCell ref="AA17:AF17"/>
    <mergeCell ref="B19:E19"/>
    <mergeCell ref="F19:Z19"/>
    <mergeCell ref="B13:E13"/>
    <mergeCell ref="F13:N13"/>
    <mergeCell ref="B16:E16"/>
    <mergeCell ref="F16:Y16"/>
    <mergeCell ref="AA16:AF16"/>
    <mergeCell ref="C21:E21"/>
    <mergeCell ref="F21:J21"/>
    <mergeCell ref="AG45:AK45"/>
    <mergeCell ref="K49:X49"/>
    <mergeCell ref="K50:X50"/>
    <mergeCell ref="U7:X7"/>
    <mergeCell ref="Y7:AK7"/>
    <mergeCell ref="U8:X8"/>
    <mergeCell ref="Y8:AK8"/>
    <mergeCell ref="U9:X9"/>
    <mergeCell ref="Y9:AK9"/>
    <mergeCell ref="Y21:Z21"/>
    <mergeCell ref="AA21:AB21"/>
    <mergeCell ref="Y47:Z47"/>
    <mergeCell ref="AA47:AB47"/>
  </mergeCells>
  <phoneticPr fontId="2"/>
  <conditionalFormatting sqref="AG3">
    <cfRule type="cellIs" dxfId="21" priority="3" operator="equal">
      <formula>"完　納"</formula>
    </cfRule>
    <cfRule type="cellIs" dxfId="20" priority="4" operator="equal">
      <formula>"分　納"</formula>
    </cfRule>
  </conditionalFormatting>
  <conditionalFormatting sqref="AH10:AK10">
    <cfRule type="cellIs" dxfId="19" priority="1" operator="equal">
      <formula>"完　納"</formula>
    </cfRule>
    <cfRule type="cellIs" dxfId="18" priority="2" operator="equal">
      <formula>"分　納"</formula>
    </cfRule>
  </conditionalFormatting>
  <conditionalFormatting sqref="AH13:AK14">
    <cfRule type="cellIs" dxfId="17" priority="5" operator="equal">
      <formula>"完　納"</formula>
    </cfRule>
    <cfRule type="cellIs" dxfId="16" priority="6" operator="equal">
      <formula>"分　納"</formula>
    </cfRule>
  </conditionalFormatting>
  <printOptions horizontalCentered="1"/>
  <pageMargins left="0.51181102362204722" right="0.11811023622047245" top="0.55118110236220474" bottom="0.15748031496062992"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931C-1819-494A-A04E-7D7C777948F9}">
  <sheetPr codeName="Sheet5">
    <tabColor rgb="FF0000FF"/>
  </sheetPr>
  <dimension ref="A1:AN55"/>
  <sheetViews>
    <sheetView showZeros="0" zoomScaleNormal="100" workbookViewId="0">
      <selection activeCell="C5" sqref="C5:Q5"/>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6" width="3.375" style="2" customWidth="1"/>
    <col min="27" max="28" width="2.625" style="2" customWidth="1"/>
    <col min="29" max="29" width="1.625" style="2" customWidth="1"/>
    <col min="30" max="37" width="2.625" style="2" customWidth="1"/>
    <col min="38" max="38" width="2.125" style="2" customWidth="1"/>
    <col min="39" max="39" width="4" style="2" customWidth="1"/>
    <col min="40" max="40" width="7.875" style="2" customWidth="1"/>
    <col min="41" max="16384" width="9" style="2"/>
  </cols>
  <sheetData>
    <row r="1" spans="1:40" ht="24.95" customHeight="1">
      <c r="A1" s="1"/>
      <c r="I1" s="423" t="s">
        <v>80</v>
      </c>
      <c r="J1" s="423"/>
      <c r="K1" s="423"/>
      <c r="L1" s="423"/>
      <c r="M1" s="423"/>
      <c r="N1" s="423"/>
      <c r="O1" s="423"/>
      <c r="P1" s="423"/>
      <c r="Q1" s="423"/>
      <c r="R1" s="423"/>
      <c r="S1" s="423"/>
      <c r="T1" s="423"/>
      <c r="U1" s="423"/>
      <c r="V1" s="423"/>
      <c r="W1" s="423"/>
      <c r="X1" s="423"/>
      <c r="Y1" s="423"/>
      <c r="Z1" s="423"/>
      <c r="AA1" s="423"/>
      <c r="AB1" s="423"/>
      <c r="AC1" s="423"/>
      <c r="AD1" s="423"/>
      <c r="AM1" s="313"/>
      <c r="AN1" s="313"/>
    </row>
    <row r="2" spans="1:40" ht="15" customHeight="1" thickBot="1">
      <c r="A2" s="1"/>
      <c r="AM2" s="1"/>
      <c r="AN2" s="1"/>
    </row>
    <row r="3" spans="1:40" ht="9.9499999999999993" customHeight="1" thickTop="1">
      <c r="A3" s="1"/>
      <c r="B3" s="1"/>
      <c r="C3" s="1"/>
      <c r="D3" s="1"/>
      <c r="E3" s="1"/>
      <c r="F3" s="1"/>
      <c r="G3" s="1"/>
      <c r="H3" s="1"/>
      <c r="I3" s="1"/>
      <c r="J3" s="1"/>
      <c r="K3" s="1"/>
      <c r="L3" s="1"/>
      <c r="M3" s="3"/>
      <c r="N3" s="3"/>
      <c r="O3" s="3"/>
      <c r="P3" s="3"/>
      <c r="Q3" s="3"/>
      <c r="R3" s="3"/>
      <c r="S3" s="3"/>
      <c r="T3" s="3"/>
      <c r="U3" s="3"/>
      <c r="AG3" s="433" t="str">
        <f>IF('入力シート兼事業者（控）'!$AO$20=1,"分　納",IF('入力シート兼事業者（控）'!$AO$20=2,"完　納","追加材(完納)"))</f>
        <v>分　納</v>
      </c>
      <c r="AH3" s="434"/>
      <c r="AI3" s="434"/>
      <c r="AJ3" s="434"/>
      <c r="AK3" s="435"/>
    </row>
    <row r="4" spans="1:40" ht="20.100000000000001" customHeight="1" thickBot="1">
      <c r="A4" s="1"/>
      <c r="B4" s="1"/>
      <c r="C4" s="313"/>
      <c r="D4" s="313"/>
      <c r="E4" s="313"/>
      <c r="F4" s="313"/>
      <c r="G4" s="313"/>
      <c r="H4" s="313"/>
      <c r="I4" s="313"/>
      <c r="J4" s="313"/>
      <c r="K4" s="313"/>
      <c r="L4" s="313"/>
      <c r="M4" s="313"/>
      <c r="N4" s="313"/>
      <c r="O4" s="313"/>
      <c r="P4" s="313"/>
      <c r="Q4" s="313"/>
      <c r="R4" s="313"/>
      <c r="S4" s="439"/>
      <c r="T4" s="439"/>
      <c r="AG4" s="436"/>
      <c r="AH4" s="437"/>
      <c r="AI4" s="437"/>
      <c r="AJ4" s="437"/>
      <c r="AK4" s="438"/>
    </row>
    <row r="5" spans="1:40" ht="20.100000000000001" customHeight="1" thickTop="1">
      <c r="A5" s="1"/>
      <c r="B5" s="1"/>
      <c r="C5" s="313">
        <f>'入力シート兼事業者（控）'!$G$22</f>
        <v>0</v>
      </c>
      <c r="D5" s="313"/>
      <c r="E5" s="313"/>
      <c r="F5" s="313"/>
      <c r="G5" s="313"/>
      <c r="H5" s="313"/>
      <c r="I5" s="313"/>
      <c r="J5" s="313"/>
      <c r="K5" s="313"/>
      <c r="L5" s="313"/>
      <c r="M5" s="313"/>
      <c r="N5" s="313"/>
      <c r="O5" s="313"/>
      <c r="P5" s="313"/>
      <c r="Q5" s="313"/>
      <c r="R5" s="439" t="s">
        <v>29</v>
      </c>
      <c r="S5" s="439"/>
      <c r="T5" s="3"/>
      <c r="U5" s="3"/>
    </row>
    <row r="6" spans="1:40" ht="20.100000000000001" customHeight="1" thickBot="1">
      <c r="A6" s="1"/>
      <c r="B6" s="1"/>
      <c r="C6" s="1"/>
      <c r="D6" s="1"/>
      <c r="E6" s="1"/>
      <c r="F6" s="1"/>
      <c r="G6" s="1"/>
      <c r="H6" s="1"/>
      <c r="I6" s="1"/>
      <c r="J6" s="1"/>
      <c r="K6" s="1"/>
      <c r="L6" s="1"/>
      <c r="M6" s="3"/>
      <c r="N6" s="3"/>
      <c r="O6" s="3"/>
      <c r="P6" s="3"/>
      <c r="Q6" s="3"/>
      <c r="R6" s="3"/>
      <c r="S6" s="3"/>
      <c r="T6" s="3"/>
    </row>
    <row r="7" spans="1:40" ht="20.100000000000001" customHeight="1">
      <c r="A7" s="1"/>
      <c r="B7" s="1"/>
      <c r="C7" s="1"/>
      <c r="D7" s="1"/>
      <c r="E7" s="1"/>
      <c r="F7" s="1"/>
      <c r="G7" s="1"/>
      <c r="H7" s="1"/>
      <c r="I7" s="1"/>
      <c r="J7" s="1"/>
      <c r="K7" s="1"/>
      <c r="L7" s="1"/>
      <c r="M7" s="3"/>
      <c r="N7" s="3"/>
      <c r="O7" s="3"/>
      <c r="P7" s="3"/>
      <c r="Q7" s="3"/>
      <c r="R7" s="3"/>
      <c r="S7" s="3"/>
      <c r="T7" s="3"/>
      <c r="U7" s="424" t="s">
        <v>11</v>
      </c>
      <c r="V7" s="425"/>
      <c r="W7" s="425"/>
      <c r="X7" s="426"/>
      <c r="Y7" s="440" t="str">
        <f ca="1">'入力シート兼事業者（控）'!$AF$2</f>
        <v>0001-19255</v>
      </c>
      <c r="Z7" s="441"/>
      <c r="AA7" s="441"/>
      <c r="AB7" s="441"/>
      <c r="AC7" s="441"/>
      <c r="AD7" s="441"/>
      <c r="AE7" s="441"/>
      <c r="AF7" s="441"/>
      <c r="AG7" s="441"/>
      <c r="AH7" s="441"/>
      <c r="AI7" s="441"/>
      <c r="AJ7" s="441"/>
      <c r="AK7" s="442"/>
    </row>
    <row r="8" spans="1:40" ht="20.100000000000001" customHeight="1">
      <c r="A8" s="1"/>
      <c r="B8" s="1"/>
      <c r="C8" s="1"/>
      <c r="D8" s="1"/>
      <c r="E8" s="1"/>
      <c r="F8" s="1"/>
      <c r="G8" s="1"/>
      <c r="H8" s="1"/>
      <c r="I8" s="1"/>
      <c r="J8" s="1"/>
      <c r="K8" s="1"/>
      <c r="L8" s="1"/>
      <c r="M8" s="3"/>
      <c r="N8" s="3"/>
      <c r="O8" s="3"/>
      <c r="P8" s="3"/>
      <c r="Q8" s="3"/>
      <c r="R8" s="3"/>
      <c r="S8" s="3"/>
      <c r="T8" s="3"/>
      <c r="U8" s="443" t="s">
        <v>36</v>
      </c>
      <c r="V8" s="444"/>
      <c r="W8" s="444"/>
      <c r="X8" s="444"/>
      <c r="Y8" s="445">
        <f ca="1">IF('入力シート兼事業者（控）'!AP20=TRUE,TODAY(),'入力シート兼事業者（控）'!C27)</f>
        <v>0</v>
      </c>
      <c r="Z8" s="446"/>
      <c r="AA8" s="446"/>
      <c r="AB8" s="446"/>
      <c r="AC8" s="446"/>
      <c r="AD8" s="446"/>
      <c r="AE8" s="446"/>
      <c r="AF8" s="446"/>
      <c r="AG8" s="446"/>
      <c r="AH8" s="446"/>
      <c r="AI8" s="446"/>
      <c r="AJ8" s="446"/>
      <c r="AK8" s="447"/>
    </row>
    <row r="9" spans="1:40" ht="20.100000000000001" customHeight="1" thickBot="1">
      <c r="A9" s="1"/>
      <c r="B9" s="1"/>
      <c r="T9" s="3"/>
      <c r="U9" s="449" t="s">
        <v>35</v>
      </c>
      <c r="V9" s="450"/>
      <c r="W9" s="450"/>
      <c r="X9" s="451"/>
      <c r="Y9" s="452">
        <f>'入力シート兼事業者（控）'!$Y$7</f>
        <v>0</v>
      </c>
      <c r="Z9" s="453"/>
      <c r="AA9" s="453"/>
      <c r="AB9" s="453"/>
      <c r="AC9" s="453"/>
      <c r="AD9" s="453"/>
      <c r="AE9" s="453"/>
      <c r="AF9" s="453"/>
      <c r="AG9" s="453"/>
      <c r="AH9" s="453"/>
      <c r="AI9" s="453"/>
      <c r="AJ9" s="453"/>
      <c r="AK9" s="454"/>
    </row>
    <row r="10" spans="1:40" ht="9.9499999999999993" customHeight="1">
      <c r="A10" s="1"/>
      <c r="B10" s="1"/>
      <c r="T10" s="3"/>
      <c r="AH10" s="19"/>
      <c r="AI10" s="19"/>
      <c r="AJ10" s="19"/>
      <c r="AK10" s="19"/>
    </row>
    <row r="11" spans="1:40" ht="9.9499999999999993" customHeight="1" thickBot="1">
      <c r="A11" s="1"/>
      <c r="B11" s="6"/>
      <c r="C11" s="6"/>
      <c r="D11" s="6"/>
      <c r="E11" s="6"/>
      <c r="F11" s="6"/>
      <c r="G11" s="6"/>
      <c r="H11" s="6"/>
      <c r="I11" s="6"/>
      <c r="J11" s="6"/>
      <c r="K11" s="6"/>
      <c r="L11" s="6"/>
      <c r="M11" s="7"/>
      <c r="N11" s="7"/>
      <c r="O11" s="7"/>
      <c r="P11" s="7"/>
      <c r="Q11" s="7"/>
      <c r="R11" s="7"/>
      <c r="S11" s="7"/>
      <c r="T11" s="7"/>
      <c r="U11" s="7"/>
      <c r="V11" s="17"/>
      <c r="W11" s="8"/>
      <c r="X11" s="8"/>
      <c r="Y11" s="8"/>
      <c r="Z11" s="8"/>
      <c r="AA11" s="8"/>
      <c r="AB11" s="8"/>
      <c r="AC11" s="8"/>
      <c r="AD11" s="8"/>
      <c r="AE11" s="8"/>
      <c r="AF11" s="7"/>
      <c r="AG11" s="6"/>
      <c r="AH11" s="6"/>
      <c r="AI11" s="6"/>
      <c r="AJ11" s="6"/>
      <c r="AK11" s="6"/>
      <c r="AL11" s="6"/>
    </row>
    <row r="12" spans="1:40" ht="20.100000000000001" customHeight="1" thickTop="1">
      <c r="A12" s="1"/>
      <c r="B12" s="1"/>
      <c r="C12" s="1"/>
      <c r="D12" s="1"/>
      <c r="E12" s="1"/>
      <c r="F12" s="1"/>
      <c r="G12" s="1"/>
      <c r="H12" s="1"/>
      <c r="I12" s="1"/>
      <c r="J12" s="1"/>
      <c r="K12" s="1"/>
      <c r="L12" s="1"/>
      <c r="M12" s="3"/>
      <c r="N12" s="3"/>
      <c r="O12" s="3"/>
      <c r="P12" s="3"/>
      <c r="Q12" s="3"/>
      <c r="R12" s="3"/>
      <c r="S12" s="3"/>
      <c r="T12" s="3"/>
      <c r="U12" s="3"/>
      <c r="AF12" s="3"/>
      <c r="AG12" s="1"/>
      <c r="AH12" s="1"/>
      <c r="AI12" s="1"/>
      <c r="AJ12" s="1"/>
      <c r="AK12" s="1"/>
      <c r="AL12" s="1"/>
    </row>
    <row r="13" spans="1:40" ht="20.100000000000001" customHeight="1">
      <c r="A13" s="4"/>
      <c r="B13" s="391" t="str">
        <f>①出庫伝票!$B$13</f>
        <v>出庫日</v>
      </c>
      <c r="C13" s="392"/>
      <c r="D13" s="392"/>
      <c r="E13" s="393"/>
      <c r="F13" s="394">
        <f>②出庫案内書!$F$13</f>
        <v>0</v>
      </c>
      <c r="G13" s="394"/>
      <c r="H13" s="394"/>
      <c r="I13" s="394"/>
      <c r="J13" s="394"/>
      <c r="K13" s="394"/>
      <c r="L13" s="394"/>
      <c r="M13" s="394"/>
      <c r="N13" s="395"/>
      <c r="AH13" s="19"/>
      <c r="AI13" s="19"/>
      <c r="AJ13" s="19"/>
      <c r="AK13" s="19"/>
    </row>
    <row r="14" spans="1:40" ht="9.9499999999999993" customHeight="1">
      <c r="A14" s="4"/>
      <c r="AH14" s="19"/>
      <c r="AI14" s="19"/>
      <c r="AJ14" s="19"/>
      <c r="AK14" s="19"/>
    </row>
    <row r="15" spans="1:40" ht="20.100000000000001" customHeight="1">
      <c r="B15" s="1" t="s">
        <v>22</v>
      </c>
    </row>
    <row r="16" spans="1:40" ht="15.95" customHeight="1">
      <c r="A16" s="4"/>
      <c r="B16" s="396" t="s">
        <v>30</v>
      </c>
      <c r="C16" s="397"/>
      <c r="D16" s="397"/>
      <c r="E16" s="398"/>
      <c r="F16" s="399">
        <f>'入力シート兼事業者（控）'!$G$23</f>
        <v>0</v>
      </c>
      <c r="G16" s="400"/>
      <c r="H16" s="400"/>
      <c r="I16" s="400"/>
      <c r="J16" s="400"/>
      <c r="K16" s="400"/>
      <c r="L16" s="400"/>
      <c r="M16" s="400"/>
      <c r="N16" s="400"/>
      <c r="O16" s="400"/>
      <c r="P16" s="400"/>
      <c r="Q16" s="400"/>
      <c r="R16" s="400"/>
      <c r="S16" s="400"/>
      <c r="T16" s="400"/>
      <c r="U16" s="400"/>
      <c r="V16" s="400"/>
      <c r="W16" s="400"/>
      <c r="X16" s="400"/>
      <c r="Y16" s="401"/>
      <c r="AA16" s="396" t="s">
        <v>23</v>
      </c>
      <c r="AB16" s="397"/>
      <c r="AC16" s="397"/>
      <c r="AD16" s="397"/>
      <c r="AE16" s="397"/>
      <c r="AF16" s="398"/>
      <c r="AG16" s="16"/>
      <c r="AH16" s="16"/>
      <c r="AI16" s="16"/>
      <c r="AJ16" s="16"/>
      <c r="AK16" s="16"/>
    </row>
    <row r="17" spans="1:40" ht="15.95" customHeight="1">
      <c r="A17" s="4"/>
      <c r="B17" s="406" t="str">
        <f>'入力シート兼事業者（控）'!B24</f>
        <v>工事コード</v>
      </c>
      <c r="C17" s="407"/>
      <c r="D17" s="407"/>
      <c r="E17" s="408"/>
      <c r="F17" s="455">
        <f>'入力シート兼事業者（控）'!$G$24</f>
        <v>0</v>
      </c>
      <c r="G17" s="456"/>
      <c r="H17" s="456"/>
      <c r="I17" s="456"/>
      <c r="J17" s="411" t="s">
        <v>32</v>
      </c>
      <c r="K17" s="412"/>
      <c r="L17" s="412"/>
      <c r="M17" s="413"/>
      <c r="N17" s="414" t="str">
        <f>LEFTB('入力シート兼事業者（控）'!$G$22,36)</f>
        <v/>
      </c>
      <c r="O17" s="415"/>
      <c r="P17" s="415"/>
      <c r="Q17" s="415"/>
      <c r="R17" s="415"/>
      <c r="S17" s="415"/>
      <c r="T17" s="415"/>
      <c r="U17" s="415"/>
      <c r="V17" s="415"/>
      <c r="W17" s="415"/>
      <c r="X17" s="415"/>
      <c r="Y17" s="416"/>
      <c r="AA17" s="402">
        <f>'入力シート兼事業者（控）'!AC24</f>
        <v>0</v>
      </c>
      <c r="AB17" s="403"/>
      <c r="AC17" s="403"/>
      <c r="AD17" s="403"/>
      <c r="AE17" s="403"/>
      <c r="AF17" s="404"/>
      <c r="AG17" s="16"/>
      <c r="AH17" s="16"/>
      <c r="AI17" s="16"/>
      <c r="AJ17" s="16"/>
      <c r="AK17" s="16"/>
    </row>
    <row r="18" spans="1:40" ht="9.9499999999999993" customHeight="1">
      <c r="A18" s="4"/>
      <c r="Y18" s="15"/>
      <c r="Z18" s="15"/>
      <c r="AA18" s="15"/>
      <c r="AB18" s="15"/>
      <c r="AC18" s="15"/>
      <c r="AD18" s="15"/>
      <c r="AE18" s="15"/>
      <c r="AF18" s="15"/>
      <c r="AG18" s="15"/>
      <c r="AH18" s="15"/>
      <c r="AI18" s="15"/>
      <c r="AJ18" s="15"/>
      <c r="AK18" s="15"/>
      <c r="AL18" s="15"/>
    </row>
    <row r="19" spans="1:40" ht="15.95" customHeight="1">
      <c r="A19" s="1"/>
      <c r="B19" s="156" t="str">
        <f>①出庫伝票!$B$19</f>
        <v>出庫明細</v>
      </c>
      <c r="C19" s="156"/>
      <c r="D19" s="156"/>
      <c r="E19" s="156"/>
      <c r="F19" s="405"/>
      <c r="G19" s="405"/>
      <c r="H19" s="405"/>
      <c r="I19" s="405"/>
      <c r="J19" s="405"/>
      <c r="K19" s="405"/>
      <c r="L19" s="405"/>
      <c r="M19" s="405"/>
      <c r="N19" s="405"/>
      <c r="O19" s="405"/>
      <c r="P19" s="405"/>
      <c r="Q19" s="405"/>
      <c r="R19" s="405"/>
      <c r="S19" s="405"/>
      <c r="T19" s="405"/>
      <c r="U19" s="405"/>
      <c r="V19" s="405"/>
      <c r="W19" s="405"/>
      <c r="X19" s="405"/>
      <c r="Y19" s="405"/>
      <c r="Z19" s="405"/>
    </row>
    <row r="20" spans="1:40" ht="15.95" customHeight="1">
      <c r="A20" s="1"/>
      <c r="B20" s="23" t="s">
        <v>5</v>
      </c>
      <c r="C20" s="159" t="str">
        <f>①出庫伝票!$C$20</f>
        <v>納品日</v>
      </c>
      <c r="D20" s="160"/>
      <c r="E20" s="160"/>
      <c r="F20" s="159" t="s">
        <v>18</v>
      </c>
      <c r="G20" s="160"/>
      <c r="H20" s="160"/>
      <c r="I20" s="160"/>
      <c r="J20" s="161"/>
      <c r="K20" s="181" t="s">
        <v>83</v>
      </c>
      <c r="L20" s="182"/>
      <c r="M20" s="182"/>
      <c r="N20" s="182"/>
      <c r="O20" s="182"/>
      <c r="P20" s="182"/>
      <c r="Q20" s="182"/>
      <c r="R20" s="182"/>
      <c r="S20" s="182"/>
      <c r="T20" s="182"/>
      <c r="U20" s="182"/>
      <c r="V20" s="182"/>
      <c r="W20" s="182"/>
      <c r="X20" s="183"/>
      <c r="Y20" s="159" t="s">
        <v>2</v>
      </c>
      <c r="Z20" s="160"/>
      <c r="AA20" s="159" t="s">
        <v>3</v>
      </c>
      <c r="AB20" s="161"/>
    </row>
    <row r="21" spans="1:40" ht="15.95" customHeight="1">
      <c r="A21" s="1"/>
      <c r="B21" s="9">
        <v>1</v>
      </c>
      <c r="C21" s="379">
        <f>'入力シート兼事業者（控）'!C27</f>
        <v>0</v>
      </c>
      <c r="D21" s="380"/>
      <c r="E21" s="380"/>
      <c r="F21" s="381">
        <f>'入力シート兼事業者（控）'!F27</f>
        <v>0</v>
      </c>
      <c r="G21" s="382"/>
      <c r="H21" s="382"/>
      <c r="I21" s="382"/>
      <c r="J21" s="383"/>
      <c r="K21" s="388">
        <f>'入力シート兼事業者（控）'!K27</f>
        <v>0</v>
      </c>
      <c r="L21" s="389"/>
      <c r="M21" s="389"/>
      <c r="N21" s="389"/>
      <c r="O21" s="389"/>
      <c r="P21" s="389"/>
      <c r="Q21" s="389"/>
      <c r="R21" s="389"/>
      <c r="S21" s="389"/>
      <c r="T21" s="389"/>
      <c r="U21" s="389"/>
      <c r="V21" s="389"/>
      <c r="W21" s="389"/>
      <c r="X21" s="390"/>
      <c r="Y21" s="384">
        <f>'入力シート兼事業者（控）'!X27</f>
        <v>0</v>
      </c>
      <c r="Z21" s="385"/>
      <c r="AA21" s="386">
        <f>'入力シート兼事業者（控）'!AA27</f>
        <v>0</v>
      </c>
      <c r="AB21" s="387"/>
    </row>
    <row r="22" spans="1:40" ht="15.95" customHeight="1">
      <c r="A22" s="5"/>
      <c r="B22" s="10">
        <v>2</v>
      </c>
      <c r="C22" s="364" t="str">
        <f>IF('入力シート兼事業者（控）'!C28="","",'入力シート兼事業者（控）'!C28)</f>
        <v/>
      </c>
      <c r="D22" s="365"/>
      <c r="E22" s="365"/>
      <c r="F22" s="376">
        <f>'入力シート兼事業者（控）'!F28</f>
        <v>0</v>
      </c>
      <c r="G22" s="377"/>
      <c r="H22" s="377"/>
      <c r="I22" s="377"/>
      <c r="J22" s="378"/>
      <c r="K22" s="373">
        <f>'入力シート兼事業者（控）'!K28</f>
        <v>0</v>
      </c>
      <c r="L22" s="374"/>
      <c r="M22" s="374"/>
      <c r="N22" s="374"/>
      <c r="O22" s="374"/>
      <c r="P22" s="374"/>
      <c r="Q22" s="374"/>
      <c r="R22" s="374"/>
      <c r="S22" s="374"/>
      <c r="T22" s="374"/>
      <c r="U22" s="374"/>
      <c r="V22" s="374"/>
      <c r="W22" s="374"/>
      <c r="X22" s="375"/>
      <c r="Y22" s="369">
        <f>'入力シート兼事業者（控）'!X28</f>
        <v>0</v>
      </c>
      <c r="Z22" s="370"/>
      <c r="AA22" s="371">
        <f>'入力シート兼事業者（控）'!AA28</f>
        <v>0</v>
      </c>
      <c r="AB22" s="372"/>
      <c r="AM22" s="5"/>
      <c r="AN22" s="5"/>
    </row>
    <row r="23" spans="1:40" ht="15.95" customHeight="1">
      <c r="A23" s="5"/>
      <c r="B23" s="10">
        <v>3</v>
      </c>
      <c r="C23" s="364" t="str">
        <f>IF('入力シート兼事業者（控）'!C29="","",'入力シート兼事業者（控）'!C29)</f>
        <v/>
      </c>
      <c r="D23" s="365"/>
      <c r="E23" s="365"/>
      <c r="F23" s="366">
        <f>'入力シート兼事業者（控）'!F29</f>
        <v>0</v>
      </c>
      <c r="G23" s="367"/>
      <c r="H23" s="367"/>
      <c r="I23" s="367"/>
      <c r="J23" s="368"/>
      <c r="K23" s="373">
        <f>'入力シート兼事業者（控）'!K29</f>
        <v>0</v>
      </c>
      <c r="L23" s="374"/>
      <c r="M23" s="374"/>
      <c r="N23" s="374"/>
      <c r="O23" s="374"/>
      <c r="P23" s="374"/>
      <c r="Q23" s="374"/>
      <c r="R23" s="374"/>
      <c r="S23" s="374"/>
      <c r="T23" s="374"/>
      <c r="U23" s="374"/>
      <c r="V23" s="374"/>
      <c r="W23" s="374"/>
      <c r="X23" s="375"/>
      <c r="Y23" s="369">
        <f>'入力シート兼事業者（控）'!X29</f>
        <v>0</v>
      </c>
      <c r="Z23" s="370"/>
      <c r="AA23" s="371">
        <f>'入力シート兼事業者（控）'!AA29</f>
        <v>0</v>
      </c>
      <c r="AB23" s="372"/>
      <c r="AM23" s="5"/>
      <c r="AN23" s="5"/>
    </row>
    <row r="24" spans="1:40" ht="15.95" customHeight="1">
      <c r="A24" s="5"/>
      <c r="B24" s="10">
        <v>4</v>
      </c>
      <c r="C24" s="364" t="str">
        <f>IF('入力シート兼事業者（控）'!C30="","",'入力シート兼事業者（控）'!C30)</f>
        <v/>
      </c>
      <c r="D24" s="365"/>
      <c r="E24" s="365"/>
      <c r="F24" s="366">
        <f>'入力シート兼事業者（控）'!F30</f>
        <v>0</v>
      </c>
      <c r="G24" s="367"/>
      <c r="H24" s="367"/>
      <c r="I24" s="367"/>
      <c r="J24" s="368"/>
      <c r="K24" s="373">
        <f>'入力シート兼事業者（控）'!K30</f>
        <v>0</v>
      </c>
      <c r="L24" s="374"/>
      <c r="M24" s="374"/>
      <c r="N24" s="374"/>
      <c r="O24" s="374"/>
      <c r="P24" s="374"/>
      <c r="Q24" s="374"/>
      <c r="R24" s="374"/>
      <c r="S24" s="374"/>
      <c r="T24" s="374"/>
      <c r="U24" s="374"/>
      <c r="V24" s="374"/>
      <c r="W24" s="374"/>
      <c r="X24" s="375"/>
      <c r="Y24" s="369">
        <f>'入力シート兼事業者（控）'!X30</f>
        <v>0</v>
      </c>
      <c r="Z24" s="370"/>
      <c r="AA24" s="371">
        <f>'入力シート兼事業者（控）'!AA30</f>
        <v>0</v>
      </c>
      <c r="AB24" s="372"/>
      <c r="AM24" s="5"/>
      <c r="AN24" s="5"/>
    </row>
    <row r="25" spans="1:40" ht="15.95" customHeight="1">
      <c r="A25" s="5"/>
      <c r="B25" s="10">
        <v>5</v>
      </c>
      <c r="C25" s="364" t="str">
        <f>IF('入力シート兼事業者（控）'!C31="","",'入力シート兼事業者（控）'!C31)</f>
        <v/>
      </c>
      <c r="D25" s="365"/>
      <c r="E25" s="365"/>
      <c r="F25" s="366">
        <f>'入力シート兼事業者（控）'!F31</f>
        <v>0</v>
      </c>
      <c r="G25" s="367"/>
      <c r="H25" s="367"/>
      <c r="I25" s="367"/>
      <c r="J25" s="368"/>
      <c r="K25" s="373">
        <f>'入力シート兼事業者（控）'!K31</f>
        <v>0</v>
      </c>
      <c r="L25" s="374"/>
      <c r="M25" s="374"/>
      <c r="N25" s="374"/>
      <c r="O25" s="374"/>
      <c r="P25" s="374"/>
      <c r="Q25" s="374"/>
      <c r="R25" s="374"/>
      <c r="S25" s="374"/>
      <c r="T25" s="374"/>
      <c r="U25" s="374"/>
      <c r="V25" s="374"/>
      <c r="W25" s="374"/>
      <c r="X25" s="375"/>
      <c r="Y25" s="369">
        <f>'入力シート兼事業者（控）'!X31</f>
        <v>0</v>
      </c>
      <c r="Z25" s="370"/>
      <c r="AA25" s="371">
        <f>'入力シート兼事業者（控）'!AA31</f>
        <v>0</v>
      </c>
      <c r="AB25" s="372"/>
      <c r="AM25" s="5"/>
      <c r="AN25" s="5"/>
    </row>
    <row r="26" spans="1:40" ht="15.95" customHeight="1">
      <c r="A26" s="5"/>
      <c r="B26" s="10">
        <v>6</v>
      </c>
      <c r="C26" s="364" t="str">
        <f>IF('入力シート兼事業者（控）'!C32="","",'入力シート兼事業者（控）'!C32)</f>
        <v/>
      </c>
      <c r="D26" s="365"/>
      <c r="E26" s="365"/>
      <c r="F26" s="366">
        <f>'入力シート兼事業者（控）'!F32</f>
        <v>0</v>
      </c>
      <c r="G26" s="367"/>
      <c r="H26" s="367"/>
      <c r="I26" s="367"/>
      <c r="J26" s="368"/>
      <c r="K26" s="373">
        <f>'入力シート兼事業者（控）'!K32</f>
        <v>0</v>
      </c>
      <c r="L26" s="374"/>
      <c r="M26" s="374"/>
      <c r="N26" s="374"/>
      <c r="O26" s="374"/>
      <c r="P26" s="374"/>
      <c r="Q26" s="374"/>
      <c r="R26" s="374"/>
      <c r="S26" s="374"/>
      <c r="T26" s="374"/>
      <c r="U26" s="374"/>
      <c r="V26" s="374"/>
      <c r="W26" s="374"/>
      <c r="X26" s="375"/>
      <c r="Y26" s="369">
        <f>'入力シート兼事業者（控）'!X32</f>
        <v>0</v>
      </c>
      <c r="Z26" s="370"/>
      <c r="AA26" s="371">
        <f>'入力シート兼事業者（控）'!AA32</f>
        <v>0</v>
      </c>
      <c r="AB26" s="372"/>
      <c r="AM26" s="5"/>
      <c r="AN26" s="5"/>
    </row>
    <row r="27" spans="1:40" ht="15.95" customHeight="1">
      <c r="A27" s="5"/>
      <c r="B27" s="10">
        <v>7</v>
      </c>
      <c r="C27" s="364" t="str">
        <f>IF('入力シート兼事業者（控）'!C33="","",'入力シート兼事業者（控）'!C33)</f>
        <v/>
      </c>
      <c r="D27" s="365"/>
      <c r="E27" s="365"/>
      <c r="F27" s="366">
        <f>'入力シート兼事業者（控）'!F33</f>
        <v>0</v>
      </c>
      <c r="G27" s="367"/>
      <c r="H27" s="367"/>
      <c r="I27" s="367"/>
      <c r="J27" s="368"/>
      <c r="K27" s="373">
        <f>'入力シート兼事業者（控）'!K33</f>
        <v>0</v>
      </c>
      <c r="L27" s="374"/>
      <c r="M27" s="374"/>
      <c r="N27" s="374"/>
      <c r="O27" s="374"/>
      <c r="P27" s="374"/>
      <c r="Q27" s="374"/>
      <c r="R27" s="374"/>
      <c r="S27" s="374"/>
      <c r="T27" s="374"/>
      <c r="U27" s="374"/>
      <c r="V27" s="374"/>
      <c r="W27" s="374"/>
      <c r="X27" s="375"/>
      <c r="Y27" s="369">
        <f>'入力シート兼事業者（控）'!X33</f>
        <v>0</v>
      </c>
      <c r="Z27" s="370"/>
      <c r="AA27" s="371">
        <f>'入力シート兼事業者（控）'!AA33</f>
        <v>0</v>
      </c>
      <c r="AB27" s="372"/>
      <c r="AM27" s="5"/>
      <c r="AN27" s="5"/>
    </row>
    <row r="28" spans="1:40" ht="15.95" customHeight="1">
      <c r="A28" s="5"/>
      <c r="B28" s="10">
        <v>8</v>
      </c>
      <c r="C28" s="364" t="str">
        <f>IF('入力シート兼事業者（控）'!C34="","",'入力シート兼事業者（控）'!C34)</f>
        <v/>
      </c>
      <c r="D28" s="365"/>
      <c r="E28" s="365"/>
      <c r="F28" s="366">
        <f>'入力シート兼事業者（控）'!F34</f>
        <v>0</v>
      </c>
      <c r="G28" s="367"/>
      <c r="H28" s="367"/>
      <c r="I28" s="367"/>
      <c r="J28" s="368"/>
      <c r="K28" s="373">
        <f>'入力シート兼事業者（控）'!K34</f>
        <v>0</v>
      </c>
      <c r="L28" s="374"/>
      <c r="M28" s="374"/>
      <c r="N28" s="374"/>
      <c r="O28" s="374"/>
      <c r="P28" s="374"/>
      <c r="Q28" s="374"/>
      <c r="R28" s="374"/>
      <c r="S28" s="374"/>
      <c r="T28" s="374"/>
      <c r="U28" s="374"/>
      <c r="V28" s="374"/>
      <c r="W28" s="374"/>
      <c r="X28" s="375"/>
      <c r="Y28" s="369">
        <f>'入力シート兼事業者（控）'!X34</f>
        <v>0</v>
      </c>
      <c r="Z28" s="370"/>
      <c r="AA28" s="371">
        <f>'入力シート兼事業者（控）'!AA34</f>
        <v>0</v>
      </c>
      <c r="AB28" s="372"/>
      <c r="AM28" s="5"/>
      <c r="AN28" s="5"/>
    </row>
    <row r="29" spans="1:40" ht="15.95" customHeight="1">
      <c r="A29" s="5"/>
      <c r="B29" s="10">
        <v>9</v>
      </c>
      <c r="C29" s="364" t="str">
        <f>IF('入力シート兼事業者（控）'!C35="","",'入力シート兼事業者（控）'!C35)</f>
        <v/>
      </c>
      <c r="D29" s="365"/>
      <c r="E29" s="365"/>
      <c r="F29" s="366">
        <f>'入力シート兼事業者（控）'!F35</f>
        <v>0</v>
      </c>
      <c r="G29" s="367"/>
      <c r="H29" s="367"/>
      <c r="I29" s="367"/>
      <c r="J29" s="368"/>
      <c r="K29" s="373">
        <f>'入力シート兼事業者（控）'!K35</f>
        <v>0</v>
      </c>
      <c r="L29" s="374"/>
      <c r="M29" s="374"/>
      <c r="N29" s="374"/>
      <c r="O29" s="374"/>
      <c r="P29" s="374"/>
      <c r="Q29" s="374"/>
      <c r="R29" s="374"/>
      <c r="S29" s="374"/>
      <c r="T29" s="374"/>
      <c r="U29" s="374"/>
      <c r="V29" s="374"/>
      <c r="W29" s="374"/>
      <c r="X29" s="375"/>
      <c r="Y29" s="369">
        <f>'入力シート兼事業者（控）'!X35</f>
        <v>0</v>
      </c>
      <c r="Z29" s="370"/>
      <c r="AA29" s="371">
        <f>'入力シート兼事業者（控）'!AA35</f>
        <v>0</v>
      </c>
      <c r="AB29" s="372"/>
      <c r="AM29" s="5"/>
      <c r="AN29" s="5"/>
    </row>
    <row r="30" spans="1:40" ht="15.95" customHeight="1">
      <c r="A30" s="5"/>
      <c r="B30" s="10">
        <v>10</v>
      </c>
      <c r="C30" s="364" t="str">
        <f>IF('入力シート兼事業者（控）'!C36="","",'入力シート兼事業者（控）'!C36)</f>
        <v/>
      </c>
      <c r="D30" s="365"/>
      <c r="E30" s="365"/>
      <c r="F30" s="366">
        <f>'入力シート兼事業者（控）'!F36</f>
        <v>0</v>
      </c>
      <c r="G30" s="367"/>
      <c r="H30" s="367"/>
      <c r="I30" s="367"/>
      <c r="J30" s="368"/>
      <c r="K30" s="373">
        <f>'入力シート兼事業者（控）'!K36</f>
        <v>0</v>
      </c>
      <c r="L30" s="374"/>
      <c r="M30" s="374"/>
      <c r="N30" s="374"/>
      <c r="O30" s="374"/>
      <c r="P30" s="374"/>
      <c r="Q30" s="374"/>
      <c r="R30" s="374"/>
      <c r="S30" s="374"/>
      <c r="T30" s="374"/>
      <c r="U30" s="374"/>
      <c r="V30" s="374"/>
      <c r="W30" s="374"/>
      <c r="X30" s="375"/>
      <c r="Y30" s="369">
        <f>'入力シート兼事業者（控）'!X36</f>
        <v>0</v>
      </c>
      <c r="Z30" s="370"/>
      <c r="AA30" s="371">
        <f>'入力シート兼事業者（控）'!AA36</f>
        <v>0</v>
      </c>
      <c r="AB30" s="372"/>
      <c r="AM30" s="5"/>
      <c r="AN30" s="5"/>
    </row>
    <row r="31" spans="1:40" ht="15.95" customHeight="1">
      <c r="A31" s="5"/>
      <c r="B31" s="10">
        <v>11</v>
      </c>
      <c r="C31" s="364" t="str">
        <f>IF('入力シート兼事業者（控）'!C37="","",'入力シート兼事業者（控）'!C37)</f>
        <v/>
      </c>
      <c r="D31" s="365"/>
      <c r="E31" s="365"/>
      <c r="F31" s="366">
        <f>'入力シート兼事業者（控）'!F37</f>
        <v>0</v>
      </c>
      <c r="G31" s="367"/>
      <c r="H31" s="367"/>
      <c r="I31" s="367"/>
      <c r="J31" s="368"/>
      <c r="K31" s="373">
        <f>'入力シート兼事業者（控）'!K37</f>
        <v>0</v>
      </c>
      <c r="L31" s="374"/>
      <c r="M31" s="374"/>
      <c r="N31" s="374"/>
      <c r="O31" s="374"/>
      <c r="P31" s="374"/>
      <c r="Q31" s="374"/>
      <c r="R31" s="374"/>
      <c r="S31" s="374"/>
      <c r="T31" s="374"/>
      <c r="U31" s="374"/>
      <c r="V31" s="374"/>
      <c r="W31" s="374"/>
      <c r="X31" s="375"/>
      <c r="Y31" s="369">
        <f>'入力シート兼事業者（控）'!X37</f>
        <v>0</v>
      </c>
      <c r="Z31" s="370"/>
      <c r="AA31" s="371">
        <f>'入力シート兼事業者（控）'!AA37</f>
        <v>0</v>
      </c>
      <c r="AB31" s="372"/>
      <c r="AM31" s="5"/>
      <c r="AN31" s="5"/>
    </row>
    <row r="32" spans="1:40" ht="15.95" customHeight="1">
      <c r="A32" s="5"/>
      <c r="B32" s="10">
        <v>12</v>
      </c>
      <c r="C32" s="364" t="str">
        <f>IF('入力シート兼事業者（控）'!C38="","",'入力シート兼事業者（控）'!C38)</f>
        <v/>
      </c>
      <c r="D32" s="365"/>
      <c r="E32" s="365"/>
      <c r="F32" s="366">
        <f>'入力シート兼事業者（控）'!F38</f>
        <v>0</v>
      </c>
      <c r="G32" s="367"/>
      <c r="H32" s="367"/>
      <c r="I32" s="367"/>
      <c r="J32" s="368"/>
      <c r="K32" s="373">
        <f>'入力シート兼事業者（控）'!K38</f>
        <v>0</v>
      </c>
      <c r="L32" s="374"/>
      <c r="M32" s="374"/>
      <c r="N32" s="374"/>
      <c r="O32" s="374"/>
      <c r="P32" s="374"/>
      <c r="Q32" s="374"/>
      <c r="R32" s="374"/>
      <c r="S32" s="374"/>
      <c r="T32" s="374"/>
      <c r="U32" s="374"/>
      <c r="V32" s="374"/>
      <c r="W32" s="374"/>
      <c r="X32" s="375"/>
      <c r="Y32" s="369">
        <f>'入力シート兼事業者（控）'!X38</f>
        <v>0</v>
      </c>
      <c r="Z32" s="370"/>
      <c r="AA32" s="371">
        <f>'入力シート兼事業者（控）'!AA38</f>
        <v>0</v>
      </c>
      <c r="AB32" s="372"/>
      <c r="AM32" s="5"/>
      <c r="AN32" s="5"/>
    </row>
    <row r="33" spans="1:40" ht="15.95" customHeight="1">
      <c r="A33" s="5"/>
      <c r="B33" s="10">
        <v>13</v>
      </c>
      <c r="C33" s="364" t="str">
        <f>IF('入力シート兼事業者（控）'!C39="","",'入力シート兼事業者（控）'!C39)</f>
        <v/>
      </c>
      <c r="D33" s="365"/>
      <c r="E33" s="365"/>
      <c r="F33" s="366">
        <f>'入力シート兼事業者（控）'!F39</f>
        <v>0</v>
      </c>
      <c r="G33" s="367"/>
      <c r="H33" s="367"/>
      <c r="I33" s="367"/>
      <c r="J33" s="368"/>
      <c r="K33" s="373">
        <f>'入力シート兼事業者（控）'!K39</f>
        <v>0</v>
      </c>
      <c r="L33" s="374"/>
      <c r="M33" s="374"/>
      <c r="N33" s="374"/>
      <c r="O33" s="374"/>
      <c r="P33" s="374"/>
      <c r="Q33" s="374"/>
      <c r="R33" s="374"/>
      <c r="S33" s="374"/>
      <c r="T33" s="374"/>
      <c r="U33" s="374"/>
      <c r="V33" s="374"/>
      <c r="W33" s="374"/>
      <c r="X33" s="375"/>
      <c r="Y33" s="369">
        <f>'入力シート兼事業者（控）'!X39</f>
        <v>0</v>
      </c>
      <c r="Z33" s="370"/>
      <c r="AA33" s="371">
        <f>'入力シート兼事業者（控）'!AA39</f>
        <v>0</v>
      </c>
      <c r="AB33" s="372"/>
      <c r="AM33" s="5"/>
      <c r="AN33" s="5"/>
    </row>
    <row r="34" spans="1:40" ht="15.95" customHeight="1">
      <c r="A34" s="5"/>
      <c r="B34" s="10">
        <v>14</v>
      </c>
      <c r="C34" s="364" t="str">
        <f>IF('入力シート兼事業者（控）'!C40="","",'入力シート兼事業者（控）'!C40)</f>
        <v/>
      </c>
      <c r="D34" s="365"/>
      <c r="E34" s="365"/>
      <c r="F34" s="366">
        <f>'入力シート兼事業者（控）'!F40</f>
        <v>0</v>
      </c>
      <c r="G34" s="367"/>
      <c r="H34" s="367"/>
      <c r="I34" s="367"/>
      <c r="J34" s="368"/>
      <c r="K34" s="373">
        <f>'入力シート兼事業者（控）'!K40</f>
        <v>0</v>
      </c>
      <c r="L34" s="374"/>
      <c r="M34" s="374"/>
      <c r="N34" s="374"/>
      <c r="O34" s="374"/>
      <c r="P34" s="374"/>
      <c r="Q34" s="374"/>
      <c r="R34" s="374"/>
      <c r="S34" s="374"/>
      <c r="T34" s="374"/>
      <c r="U34" s="374"/>
      <c r="V34" s="374"/>
      <c r="W34" s="374"/>
      <c r="X34" s="375"/>
      <c r="Y34" s="369">
        <f>'入力シート兼事業者（控）'!X40</f>
        <v>0</v>
      </c>
      <c r="Z34" s="370"/>
      <c r="AA34" s="371">
        <f>'入力シート兼事業者（控）'!AA40</f>
        <v>0</v>
      </c>
      <c r="AB34" s="372"/>
      <c r="AM34" s="5"/>
      <c r="AN34" s="5"/>
    </row>
    <row r="35" spans="1:40" ht="15.95" customHeight="1">
      <c r="A35" s="5"/>
      <c r="B35" s="10">
        <v>15</v>
      </c>
      <c r="C35" s="364" t="str">
        <f>IF('入力シート兼事業者（控）'!C41="","",'入力シート兼事業者（控）'!C41)</f>
        <v/>
      </c>
      <c r="D35" s="365"/>
      <c r="E35" s="365"/>
      <c r="F35" s="366">
        <f>'入力シート兼事業者（控）'!F41</f>
        <v>0</v>
      </c>
      <c r="G35" s="367"/>
      <c r="H35" s="367"/>
      <c r="I35" s="367"/>
      <c r="J35" s="368"/>
      <c r="K35" s="373">
        <f>'入力シート兼事業者（控）'!K41</f>
        <v>0</v>
      </c>
      <c r="L35" s="374"/>
      <c r="M35" s="374"/>
      <c r="N35" s="374"/>
      <c r="O35" s="374"/>
      <c r="P35" s="374"/>
      <c r="Q35" s="374"/>
      <c r="R35" s="374"/>
      <c r="S35" s="374"/>
      <c r="T35" s="374"/>
      <c r="U35" s="374"/>
      <c r="V35" s="374"/>
      <c r="W35" s="374"/>
      <c r="X35" s="375"/>
      <c r="Y35" s="369">
        <f>'入力シート兼事業者（控）'!X41</f>
        <v>0</v>
      </c>
      <c r="Z35" s="370"/>
      <c r="AA35" s="371">
        <f>'入力シート兼事業者（控）'!AA41</f>
        <v>0</v>
      </c>
      <c r="AB35" s="372"/>
      <c r="AM35" s="5"/>
      <c r="AN35" s="5"/>
    </row>
    <row r="36" spans="1:40" ht="15.95" customHeight="1">
      <c r="A36" s="5"/>
      <c r="B36" s="10">
        <v>16</v>
      </c>
      <c r="C36" s="364" t="str">
        <f>IF('入力シート兼事業者（控）'!C42="","",'入力シート兼事業者（控）'!C42)</f>
        <v/>
      </c>
      <c r="D36" s="365"/>
      <c r="E36" s="365"/>
      <c r="F36" s="366">
        <f>'入力シート兼事業者（控）'!F42</f>
        <v>0</v>
      </c>
      <c r="G36" s="367"/>
      <c r="H36" s="367"/>
      <c r="I36" s="367"/>
      <c r="J36" s="368"/>
      <c r="K36" s="373">
        <f>'入力シート兼事業者（控）'!K42</f>
        <v>0</v>
      </c>
      <c r="L36" s="374"/>
      <c r="M36" s="374"/>
      <c r="N36" s="374"/>
      <c r="O36" s="374"/>
      <c r="P36" s="374"/>
      <c r="Q36" s="374"/>
      <c r="R36" s="374"/>
      <c r="S36" s="374"/>
      <c r="T36" s="374"/>
      <c r="U36" s="374"/>
      <c r="V36" s="374"/>
      <c r="W36" s="374"/>
      <c r="X36" s="375"/>
      <c r="Y36" s="369">
        <f>'入力シート兼事業者（控）'!X42</f>
        <v>0</v>
      </c>
      <c r="Z36" s="370"/>
      <c r="AA36" s="371">
        <f>'入力シート兼事業者（控）'!AA42</f>
        <v>0</v>
      </c>
      <c r="AB36" s="372"/>
      <c r="AM36" s="5"/>
      <c r="AN36" s="5"/>
    </row>
    <row r="37" spans="1:40" ht="15.95" customHeight="1">
      <c r="A37" s="5"/>
      <c r="B37" s="10">
        <v>17</v>
      </c>
      <c r="C37" s="364" t="str">
        <f>IF('入力シート兼事業者（控）'!C43="","",'入力シート兼事業者（控）'!C43)</f>
        <v/>
      </c>
      <c r="D37" s="365"/>
      <c r="E37" s="365"/>
      <c r="F37" s="366">
        <f>'入力シート兼事業者（控）'!F43</f>
        <v>0</v>
      </c>
      <c r="G37" s="367"/>
      <c r="H37" s="367"/>
      <c r="I37" s="367"/>
      <c r="J37" s="368"/>
      <c r="K37" s="373">
        <f>'入力シート兼事業者（控）'!K43</f>
        <v>0</v>
      </c>
      <c r="L37" s="374"/>
      <c r="M37" s="374"/>
      <c r="N37" s="374"/>
      <c r="O37" s="374"/>
      <c r="P37" s="374"/>
      <c r="Q37" s="374"/>
      <c r="R37" s="374"/>
      <c r="S37" s="374"/>
      <c r="T37" s="374"/>
      <c r="U37" s="374"/>
      <c r="V37" s="374"/>
      <c r="W37" s="374"/>
      <c r="X37" s="375"/>
      <c r="Y37" s="369">
        <f>'入力シート兼事業者（控）'!X43</f>
        <v>0</v>
      </c>
      <c r="Z37" s="370"/>
      <c r="AA37" s="371">
        <f>'入力シート兼事業者（控）'!AA43</f>
        <v>0</v>
      </c>
      <c r="AB37" s="372"/>
      <c r="AM37" s="5"/>
      <c r="AN37" s="5"/>
    </row>
    <row r="38" spans="1:40" ht="15.95" customHeight="1">
      <c r="A38" s="5"/>
      <c r="B38" s="10">
        <v>18</v>
      </c>
      <c r="C38" s="364" t="str">
        <f>IF('入力シート兼事業者（控）'!C44="","",'入力シート兼事業者（控）'!C44)</f>
        <v/>
      </c>
      <c r="D38" s="365"/>
      <c r="E38" s="365"/>
      <c r="F38" s="366">
        <f>'入力シート兼事業者（控）'!F44</f>
        <v>0</v>
      </c>
      <c r="G38" s="367"/>
      <c r="H38" s="367"/>
      <c r="I38" s="367"/>
      <c r="J38" s="368"/>
      <c r="K38" s="373">
        <f>'入力シート兼事業者（控）'!K44</f>
        <v>0</v>
      </c>
      <c r="L38" s="374"/>
      <c r="M38" s="374"/>
      <c r="N38" s="374"/>
      <c r="O38" s="374"/>
      <c r="P38" s="374"/>
      <c r="Q38" s="374"/>
      <c r="R38" s="374"/>
      <c r="S38" s="374"/>
      <c r="T38" s="374"/>
      <c r="U38" s="374"/>
      <c r="V38" s="374"/>
      <c r="W38" s="374"/>
      <c r="X38" s="375"/>
      <c r="Y38" s="369">
        <f>'入力シート兼事業者（控）'!X44</f>
        <v>0</v>
      </c>
      <c r="Z38" s="370"/>
      <c r="AA38" s="371">
        <f>'入力シート兼事業者（控）'!AA44</f>
        <v>0</v>
      </c>
      <c r="AB38" s="372"/>
      <c r="AM38" s="5"/>
      <c r="AN38" s="5"/>
    </row>
    <row r="39" spans="1:40" ht="15.95" customHeight="1">
      <c r="A39" s="5"/>
      <c r="B39" s="10">
        <v>19</v>
      </c>
      <c r="C39" s="364" t="str">
        <f>IF('入力シート兼事業者（控）'!C45="","",'入力シート兼事業者（控）'!C45)</f>
        <v/>
      </c>
      <c r="D39" s="365"/>
      <c r="E39" s="365"/>
      <c r="F39" s="366">
        <f>'入力シート兼事業者（控）'!F45</f>
        <v>0</v>
      </c>
      <c r="G39" s="367"/>
      <c r="H39" s="367"/>
      <c r="I39" s="367"/>
      <c r="J39" s="368"/>
      <c r="K39" s="373">
        <f>'入力シート兼事業者（控）'!K45</f>
        <v>0</v>
      </c>
      <c r="L39" s="374"/>
      <c r="M39" s="374"/>
      <c r="N39" s="374"/>
      <c r="O39" s="374"/>
      <c r="P39" s="374"/>
      <c r="Q39" s="374"/>
      <c r="R39" s="374"/>
      <c r="S39" s="374"/>
      <c r="T39" s="374"/>
      <c r="U39" s="374"/>
      <c r="V39" s="374"/>
      <c r="W39" s="374"/>
      <c r="X39" s="375"/>
      <c r="Y39" s="369">
        <f>'入力シート兼事業者（控）'!X45</f>
        <v>0</v>
      </c>
      <c r="Z39" s="370"/>
      <c r="AA39" s="371">
        <f>'入力シート兼事業者（控）'!AA45</f>
        <v>0</v>
      </c>
      <c r="AB39" s="372"/>
      <c r="AM39" s="5"/>
      <c r="AN39" s="5"/>
    </row>
    <row r="40" spans="1:40" ht="15.95" customHeight="1">
      <c r="A40" s="5"/>
      <c r="B40" s="10">
        <v>20</v>
      </c>
      <c r="C40" s="364" t="str">
        <f>IF('入力シート兼事業者（控）'!C46="","",'入力シート兼事業者（控）'!C46)</f>
        <v/>
      </c>
      <c r="D40" s="365"/>
      <c r="E40" s="365"/>
      <c r="F40" s="366">
        <f>'入力シート兼事業者（控）'!F46</f>
        <v>0</v>
      </c>
      <c r="G40" s="367"/>
      <c r="H40" s="367"/>
      <c r="I40" s="367"/>
      <c r="J40" s="368"/>
      <c r="K40" s="373">
        <f>'入力シート兼事業者（控）'!K46</f>
        <v>0</v>
      </c>
      <c r="L40" s="374"/>
      <c r="M40" s="374"/>
      <c r="N40" s="374"/>
      <c r="O40" s="374"/>
      <c r="P40" s="374"/>
      <c r="Q40" s="374"/>
      <c r="R40" s="374"/>
      <c r="S40" s="374"/>
      <c r="T40" s="374"/>
      <c r="U40" s="374"/>
      <c r="V40" s="374"/>
      <c r="W40" s="374"/>
      <c r="X40" s="375"/>
      <c r="Y40" s="369">
        <f>'入力シート兼事業者（控）'!X46</f>
        <v>0</v>
      </c>
      <c r="Z40" s="370"/>
      <c r="AA40" s="371">
        <f>'入力シート兼事業者（控）'!AA46</f>
        <v>0</v>
      </c>
      <c r="AB40" s="372"/>
      <c r="AM40" s="5"/>
      <c r="AN40" s="5"/>
    </row>
    <row r="41" spans="1:40" ht="15.95" customHeight="1">
      <c r="A41" s="5"/>
      <c r="B41" s="10">
        <v>21</v>
      </c>
      <c r="C41" s="364" t="str">
        <f>IF('入力シート兼事業者（控）'!C47="","",'入力シート兼事業者（控）'!C47)</f>
        <v/>
      </c>
      <c r="D41" s="365"/>
      <c r="E41" s="365"/>
      <c r="F41" s="366">
        <f>'入力シート兼事業者（控）'!F47</f>
        <v>0</v>
      </c>
      <c r="G41" s="367"/>
      <c r="H41" s="367"/>
      <c r="I41" s="367"/>
      <c r="J41" s="368"/>
      <c r="K41" s="373">
        <f>'入力シート兼事業者（控）'!K47</f>
        <v>0</v>
      </c>
      <c r="L41" s="374"/>
      <c r="M41" s="374"/>
      <c r="N41" s="374"/>
      <c r="O41" s="374"/>
      <c r="P41" s="374"/>
      <c r="Q41" s="374"/>
      <c r="R41" s="374"/>
      <c r="S41" s="374"/>
      <c r="T41" s="374"/>
      <c r="U41" s="374"/>
      <c r="V41" s="374"/>
      <c r="W41" s="374"/>
      <c r="X41" s="375"/>
      <c r="Y41" s="369">
        <f>'入力シート兼事業者（控）'!X47</f>
        <v>0</v>
      </c>
      <c r="Z41" s="370"/>
      <c r="AA41" s="371">
        <f>'入力シート兼事業者（控）'!AA47</f>
        <v>0</v>
      </c>
      <c r="AB41" s="372"/>
      <c r="AM41" s="5"/>
      <c r="AN41" s="5"/>
    </row>
    <row r="42" spans="1:40" ht="15.95" customHeight="1">
      <c r="A42" s="5"/>
      <c r="B42" s="10">
        <v>22</v>
      </c>
      <c r="C42" s="364" t="str">
        <f>IF('入力シート兼事業者（控）'!C48="","",'入力シート兼事業者（控）'!C48)</f>
        <v/>
      </c>
      <c r="D42" s="365"/>
      <c r="E42" s="365"/>
      <c r="F42" s="366">
        <f>'入力シート兼事業者（控）'!F48</f>
        <v>0</v>
      </c>
      <c r="G42" s="367"/>
      <c r="H42" s="367"/>
      <c r="I42" s="367"/>
      <c r="J42" s="368"/>
      <c r="K42" s="373">
        <f>'入力シート兼事業者（控）'!K48</f>
        <v>0</v>
      </c>
      <c r="L42" s="374"/>
      <c r="M42" s="374"/>
      <c r="N42" s="374"/>
      <c r="O42" s="374"/>
      <c r="P42" s="374"/>
      <c r="Q42" s="374"/>
      <c r="R42" s="374"/>
      <c r="S42" s="374"/>
      <c r="T42" s="374"/>
      <c r="U42" s="374"/>
      <c r="V42" s="374"/>
      <c r="W42" s="374"/>
      <c r="X42" s="375"/>
      <c r="Y42" s="369">
        <f>'入力シート兼事業者（控）'!X48</f>
        <v>0</v>
      </c>
      <c r="Z42" s="370"/>
      <c r="AA42" s="371">
        <f>'入力シート兼事業者（控）'!AA48</f>
        <v>0</v>
      </c>
      <c r="AB42" s="372"/>
      <c r="AM42" s="5"/>
      <c r="AN42" s="5"/>
    </row>
    <row r="43" spans="1:40" ht="15.95" customHeight="1">
      <c r="A43" s="5"/>
      <c r="B43" s="10">
        <v>23</v>
      </c>
      <c r="C43" s="364" t="str">
        <f>IF('入力シート兼事業者（控）'!C49="","",'入力シート兼事業者（控）'!C49)</f>
        <v/>
      </c>
      <c r="D43" s="365"/>
      <c r="E43" s="365"/>
      <c r="F43" s="366">
        <f>'入力シート兼事業者（控）'!F49</f>
        <v>0</v>
      </c>
      <c r="G43" s="367"/>
      <c r="H43" s="367"/>
      <c r="I43" s="367"/>
      <c r="J43" s="368"/>
      <c r="K43" s="373">
        <f>'入力シート兼事業者（控）'!K49</f>
        <v>0</v>
      </c>
      <c r="L43" s="374"/>
      <c r="M43" s="374"/>
      <c r="N43" s="374"/>
      <c r="O43" s="374"/>
      <c r="P43" s="374"/>
      <c r="Q43" s="374"/>
      <c r="R43" s="374"/>
      <c r="S43" s="374"/>
      <c r="T43" s="374"/>
      <c r="U43" s="374"/>
      <c r="V43" s="374"/>
      <c r="W43" s="374"/>
      <c r="X43" s="375"/>
      <c r="Y43" s="369">
        <f>'入力シート兼事業者（控）'!X49</f>
        <v>0</v>
      </c>
      <c r="Z43" s="370"/>
      <c r="AA43" s="371">
        <f>'入力シート兼事業者（控）'!AA49</f>
        <v>0</v>
      </c>
      <c r="AB43" s="372"/>
      <c r="AM43" s="5"/>
      <c r="AN43" s="5"/>
    </row>
    <row r="44" spans="1:40" ht="15.95" customHeight="1">
      <c r="A44" s="5"/>
      <c r="B44" s="10">
        <v>24</v>
      </c>
      <c r="C44" s="364" t="str">
        <f>IF('入力シート兼事業者（控）'!C50="","",'入力シート兼事業者（控）'!C50)</f>
        <v/>
      </c>
      <c r="D44" s="365"/>
      <c r="E44" s="365"/>
      <c r="F44" s="366">
        <f>'入力シート兼事業者（控）'!F50</f>
        <v>0</v>
      </c>
      <c r="G44" s="367"/>
      <c r="H44" s="367"/>
      <c r="I44" s="367"/>
      <c r="J44" s="368"/>
      <c r="K44" s="373">
        <f>'入力シート兼事業者（控）'!K50</f>
        <v>0</v>
      </c>
      <c r="L44" s="374"/>
      <c r="M44" s="374"/>
      <c r="N44" s="374"/>
      <c r="O44" s="374"/>
      <c r="P44" s="374"/>
      <c r="Q44" s="374"/>
      <c r="R44" s="374"/>
      <c r="S44" s="374"/>
      <c r="T44" s="374"/>
      <c r="U44" s="374"/>
      <c r="V44" s="374"/>
      <c r="W44" s="374"/>
      <c r="X44" s="375"/>
      <c r="Y44" s="369">
        <f>'入力シート兼事業者（控）'!X50</f>
        <v>0</v>
      </c>
      <c r="Z44" s="370"/>
      <c r="AA44" s="371">
        <f>'入力シート兼事業者（控）'!AA50</f>
        <v>0</v>
      </c>
      <c r="AB44" s="372"/>
      <c r="AM44" s="5"/>
      <c r="AN44" s="5"/>
    </row>
    <row r="45" spans="1:40" ht="15.95" customHeight="1">
      <c r="A45" s="5"/>
      <c r="B45" s="10">
        <v>25</v>
      </c>
      <c r="C45" s="364" t="str">
        <f>IF('入力シート兼事業者（控）'!C51="","",'入力シート兼事業者（控）'!C51)</f>
        <v/>
      </c>
      <c r="D45" s="365"/>
      <c r="E45" s="365"/>
      <c r="F45" s="366">
        <f>'入力シート兼事業者（控）'!F51</f>
        <v>0</v>
      </c>
      <c r="G45" s="367"/>
      <c r="H45" s="367"/>
      <c r="I45" s="367"/>
      <c r="J45" s="368"/>
      <c r="K45" s="373">
        <f>'入力シート兼事業者（控）'!K51</f>
        <v>0</v>
      </c>
      <c r="L45" s="374"/>
      <c r="M45" s="374"/>
      <c r="N45" s="374"/>
      <c r="O45" s="374"/>
      <c r="P45" s="374"/>
      <c r="Q45" s="374"/>
      <c r="R45" s="374"/>
      <c r="S45" s="374"/>
      <c r="T45" s="374"/>
      <c r="U45" s="374"/>
      <c r="V45" s="374"/>
      <c r="W45" s="374"/>
      <c r="X45" s="375"/>
      <c r="Y45" s="369">
        <f>'入力シート兼事業者（控）'!X51</f>
        <v>0</v>
      </c>
      <c r="Z45" s="370"/>
      <c r="AA45" s="371">
        <f>'入力シート兼事業者（控）'!AA51</f>
        <v>0</v>
      </c>
      <c r="AB45" s="372"/>
      <c r="AG45" s="448" t="s">
        <v>39</v>
      </c>
      <c r="AH45" s="448"/>
      <c r="AI45" s="448"/>
      <c r="AJ45" s="448"/>
      <c r="AK45" s="448"/>
      <c r="AM45" s="5"/>
      <c r="AN45" s="5"/>
    </row>
    <row r="46" spans="1:40" ht="15.95" customHeight="1">
      <c r="A46" s="5"/>
      <c r="B46" s="10">
        <v>26</v>
      </c>
      <c r="C46" s="364" t="str">
        <f>IF('入力シート兼事業者（控）'!C52="","",'入力シート兼事業者（控）'!C52)</f>
        <v/>
      </c>
      <c r="D46" s="365"/>
      <c r="E46" s="365"/>
      <c r="F46" s="366">
        <f>'入力シート兼事業者（控）'!F52</f>
        <v>0</v>
      </c>
      <c r="G46" s="367"/>
      <c r="H46" s="367"/>
      <c r="I46" s="367"/>
      <c r="J46" s="368"/>
      <c r="K46" s="373">
        <f>'入力シート兼事業者（控）'!K52</f>
        <v>0</v>
      </c>
      <c r="L46" s="374"/>
      <c r="M46" s="374"/>
      <c r="N46" s="374"/>
      <c r="O46" s="374"/>
      <c r="P46" s="374"/>
      <c r="Q46" s="374"/>
      <c r="R46" s="374"/>
      <c r="S46" s="374"/>
      <c r="T46" s="374"/>
      <c r="U46" s="374"/>
      <c r="V46" s="374"/>
      <c r="W46" s="374"/>
      <c r="X46" s="375"/>
      <c r="Y46" s="369">
        <f>'入力シート兼事業者（控）'!X52</f>
        <v>0</v>
      </c>
      <c r="Z46" s="370"/>
      <c r="AA46" s="371">
        <f>'入力シート兼事業者（控）'!AA52</f>
        <v>0</v>
      </c>
      <c r="AB46" s="372"/>
      <c r="AM46" s="5"/>
      <c r="AN46" s="5"/>
    </row>
    <row r="47" spans="1:40" ht="15.95" customHeight="1">
      <c r="A47" s="5"/>
      <c r="B47" s="10">
        <v>27</v>
      </c>
      <c r="C47" s="364" t="str">
        <f>IF('入力シート兼事業者（控）'!C53="","",'入力シート兼事業者（控）'!C53)</f>
        <v/>
      </c>
      <c r="D47" s="365"/>
      <c r="E47" s="365"/>
      <c r="F47" s="366">
        <f>'入力シート兼事業者（控）'!F53</f>
        <v>0</v>
      </c>
      <c r="G47" s="367"/>
      <c r="H47" s="367"/>
      <c r="I47" s="367"/>
      <c r="J47" s="368"/>
      <c r="K47" s="373">
        <f>'入力シート兼事業者（控）'!K53</f>
        <v>0</v>
      </c>
      <c r="L47" s="374"/>
      <c r="M47" s="374"/>
      <c r="N47" s="374"/>
      <c r="O47" s="374"/>
      <c r="P47" s="374"/>
      <c r="Q47" s="374"/>
      <c r="R47" s="374"/>
      <c r="S47" s="374"/>
      <c r="T47" s="374"/>
      <c r="U47" s="374"/>
      <c r="V47" s="374"/>
      <c r="W47" s="374"/>
      <c r="X47" s="375"/>
      <c r="Y47" s="369">
        <f>'入力シート兼事業者（控）'!X53</f>
        <v>0</v>
      </c>
      <c r="Z47" s="370"/>
      <c r="AA47" s="371">
        <f>'入力シート兼事業者（控）'!AA53</f>
        <v>0</v>
      </c>
      <c r="AB47" s="372"/>
      <c r="AM47" s="5"/>
      <c r="AN47" s="5"/>
    </row>
    <row r="48" spans="1:40" ht="15.95" customHeight="1">
      <c r="A48" s="5"/>
      <c r="B48" s="10">
        <v>28</v>
      </c>
      <c r="C48" s="364" t="str">
        <f>IF('入力シート兼事業者（控）'!C54="","",'入力シート兼事業者（控）'!C54)</f>
        <v/>
      </c>
      <c r="D48" s="365"/>
      <c r="E48" s="365"/>
      <c r="F48" s="366">
        <f>'入力シート兼事業者（控）'!F54</f>
        <v>0</v>
      </c>
      <c r="G48" s="367"/>
      <c r="H48" s="367"/>
      <c r="I48" s="367"/>
      <c r="J48" s="368"/>
      <c r="K48" s="373">
        <f>'入力シート兼事業者（控）'!K54</f>
        <v>0</v>
      </c>
      <c r="L48" s="374"/>
      <c r="M48" s="374"/>
      <c r="N48" s="374"/>
      <c r="O48" s="374"/>
      <c r="P48" s="374"/>
      <c r="Q48" s="374"/>
      <c r="R48" s="374"/>
      <c r="S48" s="374"/>
      <c r="T48" s="374"/>
      <c r="U48" s="374"/>
      <c r="V48" s="374"/>
      <c r="W48" s="374"/>
      <c r="X48" s="375"/>
      <c r="Y48" s="369">
        <f>'入力シート兼事業者（控）'!X54</f>
        <v>0</v>
      </c>
      <c r="Z48" s="370"/>
      <c r="AA48" s="371">
        <f>'入力シート兼事業者（控）'!AA54</f>
        <v>0</v>
      </c>
      <c r="AB48" s="372"/>
      <c r="AM48" s="5"/>
      <c r="AN48" s="5"/>
    </row>
    <row r="49" spans="1:40" ht="15.95" customHeight="1">
      <c r="A49" s="5"/>
      <c r="B49" s="10">
        <v>29</v>
      </c>
      <c r="C49" s="364" t="str">
        <f>IF('入力シート兼事業者（控）'!C55="","",'入力シート兼事業者（控）'!C55)</f>
        <v/>
      </c>
      <c r="D49" s="365"/>
      <c r="E49" s="365"/>
      <c r="F49" s="366">
        <f>'入力シート兼事業者（控）'!F55</f>
        <v>0</v>
      </c>
      <c r="G49" s="367"/>
      <c r="H49" s="367"/>
      <c r="I49" s="367"/>
      <c r="J49" s="368"/>
      <c r="K49" s="373">
        <f>'入力シート兼事業者（控）'!K55</f>
        <v>0</v>
      </c>
      <c r="L49" s="374"/>
      <c r="M49" s="374"/>
      <c r="N49" s="374"/>
      <c r="O49" s="374"/>
      <c r="P49" s="374"/>
      <c r="Q49" s="374"/>
      <c r="R49" s="374"/>
      <c r="S49" s="374"/>
      <c r="T49" s="374"/>
      <c r="U49" s="374"/>
      <c r="V49" s="374"/>
      <c r="W49" s="374"/>
      <c r="X49" s="375"/>
      <c r="Y49" s="369">
        <f>'入力シート兼事業者（控）'!X55</f>
        <v>0</v>
      </c>
      <c r="Z49" s="370"/>
      <c r="AA49" s="371">
        <f>'入力シート兼事業者（控）'!AA55</f>
        <v>0</v>
      </c>
      <c r="AB49" s="372"/>
      <c r="AM49" s="5"/>
      <c r="AN49" s="5"/>
    </row>
    <row r="50" spans="1:40" ht="15.95" customHeight="1" thickBot="1">
      <c r="A50" s="1"/>
      <c r="B50" s="12">
        <v>30</v>
      </c>
      <c r="C50" s="351" t="str">
        <f>IF('入力シート兼事業者（控）'!C56="","",'入力シート兼事業者（控）'!C56)</f>
        <v/>
      </c>
      <c r="D50" s="352"/>
      <c r="E50" s="352"/>
      <c r="F50" s="354">
        <f>'入力シート兼事業者（控）'!F56</f>
        <v>0</v>
      </c>
      <c r="G50" s="355"/>
      <c r="H50" s="355"/>
      <c r="I50" s="355"/>
      <c r="J50" s="356"/>
      <c r="K50" s="361">
        <f>'入力シート兼事業者（控）'!K56</f>
        <v>0</v>
      </c>
      <c r="L50" s="362"/>
      <c r="M50" s="362"/>
      <c r="N50" s="362"/>
      <c r="O50" s="362"/>
      <c r="P50" s="362"/>
      <c r="Q50" s="362"/>
      <c r="R50" s="362"/>
      <c r="S50" s="362"/>
      <c r="T50" s="362"/>
      <c r="U50" s="362"/>
      <c r="V50" s="362"/>
      <c r="W50" s="362"/>
      <c r="X50" s="363"/>
      <c r="Y50" s="357">
        <f>'入力シート兼事業者（控）'!X56</f>
        <v>0</v>
      </c>
      <c r="Z50" s="358"/>
      <c r="AA50" s="359">
        <f>'入力シート兼事業者（控）'!AA56</f>
        <v>0</v>
      </c>
      <c r="AB50" s="360"/>
      <c r="AM50" s="313"/>
      <c r="AN50" s="313"/>
    </row>
    <row r="51" spans="1:40" ht="15.95" customHeight="1" thickTop="1">
      <c r="A51" s="1"/>
      <c r="B51" s="11"/>
      <c r="C51" s="342"/>
      <c r="D51" s="343"/>
      <c r="E51" s="343"/>
      <c r="F51" s="344"/>
      <c r="G51" s="345"/>
      <c r="H51" s="345"/>
      <c r="I51" s="345"/>
      <c r="J51" s="345"/>
      <c r="K51" s="345"/>
      <c r="L51" s="345"/>
      <c r="M51" s="345"/>
      <c r="N51" s="345"/>
      <c r="O51" s="345"/>
      <c r="P51" s="345"/>
      <c r="Q51" s="345"/>
      <c r="R51" s="345"/>
      <c r="S51" s="345"/>
      <c r="T51" s="345"/>
      <c r="U51" s="345"/>
      <c r="V51" s="345"/>
      <c r="W51" s="345"/>
      <c r="X51" s="346"/>
      <c r="Y51" s="347"/>
      <c r="Z51" s="348"/>
      <c r="AA51" s="349"/>
      <c r="AB51" s="350"/>
      <c r="AM51" s="1"/>
      <c r="AN51" s="1"/>
    </row>
    <row r="52" spans="1:40" ht="12.95" customHeight="1">
      <c r="C52" s="457" t="s">
        <v>40</v>
      </c>
      <c r="D52" s="457"/>
      <c r="E52" s="457"/>
      <c r="F52" s="457"/>
      <c r="G52" s="457"/>
      <c r="H52" s="457"/>
      <c r="I52" s="457"/>
      <c r="J52" s="457"/>
      <c r="K52" s="457"/>
      <c r="L52" s="457"/>
      <c r="M52" s="457"/>
      <c r="N52" s="457"/>
      <c r="O52" s="457"/>
      <c r="P52" s="457"/>
    </row>
    <row r="53" spans="1:40" ht="12.95" customHeight="1">
      <c r="C53" s="458"/>
      <c r="D53" s="458"/>
      <c r="E53" s="458"/>
      <c r="F53" s="458"/>
      <c r="G53" s="458"/>
      <c r="H53" s="458"/>
      <c r="I53" s="458"/>
      <c r="J53" s="458"/>
      <c r="K53" s="458"/>
      <c r="L53" s="458"/>
      <c r="M53" s="458"/>
      <c r="N53" s="458"/>
      <c r="O53" s="458"/>
      <c r="P53" s="458"/>
    </row>
    <row r="54" spans="1:40" ht="19.5" customHeight="1"/>
    <row r="55" spans="1:40" ht="15" customHeight="1"/>
  </sheetData>
  <sheetProtection algorithmName="SHA-512" hashValue="td68X21Rk7v/rHpPSVgIFrflmfl1kj/G0zBPmD5Zfu6sKTzA73MbodI8ek7Q1+BD1Kia0SeBMs4ewG6Scl72dQ==" saltValue="a3mRyUUZRP8gKNps60z4Gg==" spinCount="100000" sheet="1" selectLockedCells="1"/>
  <mergeCells count="187">
    <mergeCell ref="C49:E49"/>
    <mergeCell ref="F49:J49"/>
    <mergeCell ref="Y49:Z49"/>
    <mergeCell ref="AA49:AB49"/>
    <mergeCell ref="K49:X49"/>
    <mergeCell ref="K50:X50"/>
    <mergeCell ref="C52:P53"/>
    <mergeCell ref="AM50:AN50"/>
    <mergeCell ref="C51:E51"/>
    <mergeCell ref="F51:X51"/>
    <mergeCell ref="Y51:Z51"/>
    <mergeCell ref="AA51:AB51"/>
    <mergeCell ref="C50:E50"/>
    <mergeCell ref="F50:J50"/>
    <mergeCell ref="Y50:Z50"/>
    <mergeCell ref="AA50:AB50"/>
    <mergeCell ref="AG45:AK45"/>
    <mergeCell ref="C48:E48"/>
    <mergeCell ref="F48:J48"/>
    <mergeCell ref="Y48:Z48"/>
    <mergeCell ref="AA48:AB48"/>
    <mergeCell ref="C47:E47"/>
    <mergeCell ref="F47:J47"/>
    <mergeCell ref="Y47:Z47"/>
    <mergeCell ref="AA47:AB47"/>
    <mergeCell ref="K47:X47"/>
    <mergeCell ref="K48:X48"/>
    <mergeCell ref="C46:E46"/>
    <mergeCell ref="F46:J46"/>
    <mergeCell ref="Y46:Z46"/>
    <mergeCell ref="AA46:AB46"/>
    <mergeCell ref="C45:E45"/>
    <mergeCell ref="F45:J45"/>
    <mergeCell ref="Y45:Z45"/>
    <mergeCell ref="AA45:AB45"/>
    <mergeCell ref="C44:E44"/>
    <mergeCell ref="F44:J44"/>
    <mergeCell ref="Y44:Z44"/>
    <mergeCell ref="AA44:AB44"/>
    <mergeCell ref="K44:X44"/>
    <mergeCell ref="K45:X45"/>
    <mergeCell ref="K46:X46"/>
    <mergeCell ref="C43:E43"/>
    <mergeCell ref="F43:J43"/>
    <mergeCell ref="Y43:Z43"/>
    <mergeCell ref="AA43:AB43"/>
    <mergeCell ref="C42:E42"/>
    <mergeCell ref="F42:J42"/>
    <mergeCell ref="Y42:Z42"/>
    <mergeCell ref="AA42:AB42"/>
    <mergeCell ref="K42:X42"/>
    <mergeCell ref="K43:X43"/>
    <mergeCell ref="C41:E41"/>
    <mergeCell ref="F41:J41"/>
    <mergeCell ref="Y41:Z41"/>
    <mergeCell ref="AA41:AB41"/>
    <mergeCell ref="C40:E40"/>
    <mergeCell ref="F40:J40"/>
    <mergeCell ref="Y40:Z40"/>
    <mergeCell ref="AA40:AB40"/>
    <mergeCell ref="K40:X40"/>
    <mergeCell ref="K41:X41"/>
    <mergeCell ref="C39:E39"/>
    <mergeCell ref="F39:J39"/>
    <mergeCell ref="Y39:Z39"/>
    <mergeCell ref="AA39:AB39"/>
    <mergeCell ref="C38:E38"/>
    <mergeCell ref="F38:J38"/>
    <mergeCell ref="Y38:Z38"/>
    <mergeCell ref="AA38:AB38"/>
    <mergeCell ref="K38:X38"/>
    <mergeCell ref="K39:X39"/>
    <mergeCell ref="C37:E37"/>
    <mergeCell ref="F37:J37"/>
    <mergeCell ref="Y37:Z37"/>
    <mergeCell ref="AA37:AB37"/>
    <mergeCell ref="C36:E36"/>
    <mergeCell ref="F36:J36"/>
    <mergeCell ref="Y36:Z36"/>
    <mergeCell ref="AA36:AB36"/>
    <mergeCell ref="K36:X36"/>
    <mergeCell ref="K37:X37"/>
    <mergeCell ref="C35:E35"/>
    <mergeCell ref="F35:J35"/>
    <mergeCell ref="Y35:Z35"/>
    <mergeCell ref="AA35:AB35"/>
    <mergeCell ref="C34:E34"/>
    <mergeCell ref="F34:J34"/>
    <mergeCell ref="Y34:Z34"/>
    <mergeCell ref="AA34:AB34"/>
    <mergeCell ref="K34:X34"/>
    <mergeCell ref="K35:X35"/>
    <mergeCell ref="C33:E33"/>
    <mergeCell ref="F33:J33"/>
    <mergeCell ref="Y33:Z33"/>
    <mergeCell ref="AA33:AB33"/>
    <mergeCell ref="C32:E32"/>
    <mergeCell ref="F32:J32"/>
    <mergeCell ref="Y32:Z32"/>
    <mergeCell ref="AA32:AB32"/>
    <mergeCell ref="K32:X32"/>
    <mergeCell ref="K33:X33"/>
    <mergeCell ref="C31:E31"/>
    <mergeCell ref="F31:J31"/>
    <mergeCell ref="Y31:Z31"/>
    <mergeCell ref="AA31:AB31"/>
    <mergeCell ref="C30:E30"/>
    <mergeCell ref="F30:J30"/>
    <mergeCell ref="Y30:Z30"/>
    <mergeCell ref="AA30:AB30"/>
    <mergeCell ref="K30:X30"/>
    <mergeCell ref="K31:X31"/>
    <mergeCell ref="C29:E29"/>
    <mergeCell ref="F29:J29"/>
    <mergeCell ref="Y29:Z29"/>
    <mergeCell ref="AA29:AB29"/>
    <mergeCell ref="C28:E28"/>
    <mergeCell ref="F28:J28"/>
    <mergeCell ref="Y28:Z28"/>
    <mergeCell ref="AA28:AB28"/>
    <mergeCell ref="K28:X28"/>
    <mergeCell ref="K29:X29"/>
    <mergeCell ref="C27:E27"/>
    <mergeCell ref="F27:J27"/>
    <mergeCell ref="Y27:Z27"/>
    <mergeCell ref="AA27:AB27"/>
    <mergeCell ref="C26:E26"/>
    <mergeCell ref="F26:J26"/>
    <mergeCell ref="Y26:Z26"/>
    <mergeCell ref="AA26:AB26"/>
    <mergeCell ref="K26:X26"/>
    <mergeCell ref="K27:X27"/>
    <mergeCell ref="C25:E25"/>
    <mergeCell ref="F25:J25"/>
    <mergeCell ref="Y25:Z25"/>
    <mergeCell ref="AA25:AB25"/>
    <mergeCell ref="C24:E24"/>
    <mergeCell ref="F24:J24"/>
    <mergeCell ref="Y24:Z24"/>
    <mergeCell ref="AA24:AB24"/>
    <mergeCell ref="K24:X24"/>
    <mergeCell ref="K25:X25"/>
    <mergeCell ref="AA20:AB20"/>
    <mergeCell ref="C21:E21"/>
    <mergeCell ref="F21:J21"/>
    <mergeCell ref="Y21:Z21"/>
    <mergeCell ref="AA21:AB21"/>
    <mergeCell ref="K21:X21"/>
    <mergeCell ref="C23:E23"/>
    <mergeCell ref="F23:J23"/>
    <mergeCell ref="Y23:Z23"/>
    <mergeCell ref="AA23:AB23"/>
    <mergeCell ref="C22:E22"/>
    <mergeCell ref="F22:J22"/>
    <mergeCell ref="Y22:Z22"/>
    <mergeCell ref="AA22:AB22"/>
    <mergeCell ref="K22:X22"/>
    <mergeCell ref="K23:X23"/>
    <mergeCell ref="B19:E19"/>
    <mergeCell ref="F19:Z19"/>
    <mergeCell ref="C20:E20"/>
    <mergeCell ref="F20:J20"/>
    <mergeCell ref="Y20:Z20"/>
    <mergeCell ref="B13:E13"/>
    <mergeCell ref="F13:N13"/>
    <mergeCell ref="B16:E16"/>
    <mergeCell ref="F16:Y16"/>
    <mergeCell ref="K20:X20"/>
    <mergeCell ref="I1:AD1"/>
    <mergeCell ref="AM1:AN1"/>
    <mergeCell ref="AG3:AK4"/>
    <mergeCell ref="C4:R4"/>
    <mergeCell ref="S4:T4"/>
    <mergeCell ref="C5:Q5"/>
    <mergeCell ref="R5:S5"/>
    <mergeCell ref="AA16:AF16"/>
    <mergeCell ref="B17:E17"/>
    <mergeCell ref="F17:I17"/>
    <mergeCell ref="J17:M17"/>
    <mergeCell ref="N17:Y17"/>
    <mergeCell ref="AA17:AF17"/>
    <mergeCell ref="U7:X7"/>
    <mergeCell ref="Y7:AK7"/>
    <mergeCell ref="U8:X8"/>
    <mergeCell ref="Y8:AK8"/>
    <mergeCell ref="U9:X9"/>
    <mergeCell ref="Y9:AK9"/>
  </mergeCells>
  <phoneticPr fontId="2"/>
  <conditionalFormatting sqref="AG3">
    <cfRule type="cellIs" dxfId="15" priority="3" operator="equal">
      <formula>"完　納"</formula>
    </cfRule>
    <cfRule type="cellIs" dxfId="14" priority="4" operator="equal">
      <formula>"分　納"</formula>
    </cfRule>
  </conditionalFormatting>
  <conditionalFormatting sqref="AH10:AK10">
    <cfRule type="cellIs" dxfId="13" priority="1" operator="equal">
      <formula>"完　納"</formula>
    </cfRule>
    <cfRule type="cellIs" dxfId="12" priority="2" operator="equal">
      <formula>"分　納"</formula>
    </cfRule>
  </conditionalFormatting>
  <conditionalFormatting sqref="AH13:AK14">
    <cfRule type="cellIs" dxfId="11" priority="5" operator="equal">
      <formula>"完　納"</formula>
    </cfRule>
    <cfRule type="cellIs" dxfId="10" priority="6" operator="equal">
      <formula>"分　納"</formula>
    </cfRule>
  </conditionalFormatting>
  <printOptions horizontalCentered="1"/>
  <pageMargins left="0.51181102362204722" right="0.11811023622047245" top="0.55118110236220474" bottom="0.15748031496062992"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D75E-B9AD-47AB-824D-2A0BAD6D9439}">
  <sheetPr codeName="Sheet2">
    <tabColor rgb="FF92D050"/>
  </sheetPr>
  <dimension ref="A1:AO58"/>
  <sheetViews>
    <sheetView showZeros="0" zoomScaleNormal="100" zoomScaleSheetLayoutView="100" workbookViewId="0">
      <selection activeCell="AC6" sqref="AC6:AL6"/>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3" width="2.625" style="2" customWidth="1"/>
    <col min="24" max="24" width="3.625" style="2" customWidth="1"/>
    <col min="25" max="25" width="2.625" style="2" customWidth="1"/>
    <col min="26" max="26" width="1.875" style="2" customWidth="1"/>
    <col min="27" max="28" width="2.625" style="2" customWidth="1"/>
    <col min="29" max="29" width="2.125" style="2" customWidth="1"/>
    <col min="30" max="30" width="3.125" style="2" customWidth="1"/>
    <col min="31" max="32" width="2.625" style="2" customWidth="1"/>
    <col min="33" max="34" width="2.375" style="2" customWidth="1"/>
    <col min="35" max="38" width="2.625" style="2" customWidth="1"/>
    <col min="39" max="39" width="0.875" style="2" customWidth="1"/>
    <col min="40" max="40" width="4" style="2" customWidth="1"/>
    <col min="41" max="41" width="7.875" style="2" customWidth="1"/>
    <col min="42" max="16384" width="9" style="2"/>
  </cols>
  <sheetData>
    <row r="1" spans="1:41" ht="24.95" customHeight="1" thickBot="1">
      <c r="A1" s="1"/>
      <c r="B1" s="592" t="s">
        <v>70</v>
      </c>
      <c r="C1" s="593"/>
      <c r="D1" s="593"/>
      <c r="E1" s="593"/>
      <c r="F1" s="593"/>
      <c r="G1" s="593"/>
      <c r="H1" s="593"/>
      <c r="I1" s="593"/>
      <c r="J1" s="593"/>
      <c r="K1" s="593"/>
      <c r="L1" s="593"/>
      <c r="M1" s="593"/>
      <c r="N1" s="593"/>
      <c r="O1" s="593"/>
      <c r="P1" s="593"/>
      <c r="Q1" s="593"/>
      <c r="R1" s="593"/>
      <c r="S1" s="593"/>
      <c r="T1" s="594"/>
      <c r="V1" s="595" t="s">
        <v>71</v>
      </c>
      <c r="W1" s="595"/>
      <c r="X1" s="595"/>
      <c r="Y1" s="595"/>
      <c r="Z1" s="595"/>
      <c r="AB1" s="311" t="s">
        <v>11</v>
      </c>
      <c r="AC1" s="311"/>
      <c r="AD1" s="311"/>
      <c r="AE1" s="311"/>
      <c r="AF1" s="605" t="str">
        <f ca="1">'入力シート兼事業者（控）'!$AF$2</f>
        <v>0001-19255</v>
      </c>
      <c r="AG1" s="606"/>
      <c r="AH1" s="606"/>
      <c r="AI1" s="606"/>
      <c r="AJ1" s="606"/>
      <c r="AK1" s="606"/>
      <c r="AL1" s="607"/>
      <c r="AM1" s="1"/>
      <c r="AN1" s="313"/>
      <c r="AO1" s="313"/>
    </row>
    <row r="2" spans="1:41" ht="21.95" customHeight="1">
      <c r="A2" s="1"/>
      <c r="B2" s="1"/>
      <c r="C2" s="1"/>
      <c r="D2" s="1"/>
      <c r="E2" s="1"/>
      <c r="F2" s="1"/>
      <c r="G2" s="1"/>
      <c r="H2" s="1"/>
      <c r="I2" s="1"/>
      <c r="J2" s="1"/>
      <c r="K2" s="1"/>
      <c r="L2" s="1"/>
      <c r="M2" s="3"/>
      <c r="N2" s="3"/>
      <c r="O2" s="3"/>
      <c r="P2" s="3"/>
      <c r="Q2" s="3"/>
      <c r="R2" s="3"/>
      <c r="S2" s="3"/>
      <c r="T2" s="3"/>
      <c r="U2" s="3"/>
      <c r="V2" s="3"/>
      <c r="W2" s="3"/>
      <c r="X2" s="3"/>
      <c r="Y2" s="3"/>
      <c r="Z2" s="3"/>
      <c r="AA2" s="3"/>
      <c r="AB2" s="3"/>
      <c r="AC2" s="3"/>
      <c r="AD2" s="3"/>
      <c r="AE2" s="3"/>
      <c r="AF2" s="3"/>
      <c r="AG2" s="1"/>
      <c r="AH2" s="1"/>
      <c r="AI2" s="1"/>
      <c r="AJ2" s="1"/>
      <c r="AK2" s="1"/>
      <c r="AL2" s="1"/>
      <c r="AM2" s="1"/>
      <c r="AN2" s="1"/>
      <c r="AO2" s="1"/>
    </row>
    <row r="3" spans="1:41" ht="15" customHeight="1">
      <c r="A3" s="1"/>
      <c r="B3" s="169" t="s">
        <v>16</v>
      </c>
      <c r="C3" s="170"/>
      <c r="D3" s="170"/>
      <c r="E3" s="170"/>
      <c r="F3" s="170"/>
      <c r="G3" s="171"/>
      <c r="H3" s="169" t="s">
        <v>9</v>
      </c>
      <c r="I3" s="170"/>
      <c r="J3" s="170"/>
      <c r="K3" s="170"/>
      <c r="L3" s="170"/>
      <c r="M3" s="171"/>
      <c r="N3" s="591" t="s">
        <v>88</v>
      </c>
      <c r="O3" s="591"/>
      <c r="P3" s="591"/>
      <c r="Q3" s="591"/>
      <c r="R3" s="591"/>
      <c r="S3" s="591"/>
      <c r="T3" s="591"/>
      <c r="V3" s="169" t="s">
        <v>7</v>
      </c>
      <c r="W3" s="170"/>
      <c r="X3" s="171"/>
      <c r="Y3" s="170" t="s">
        <v>1</v>
      </c>
      <c r="Z3" s="170"/>
      <c r="AA3" s="170"/>
      <c r="AB3" s="170"/>
      <c r="AC3" s="170"/>
      <c r="AD3" s="170"/>
      <c r="AE3" s="170"/>
      <c r="AF3" s="170"/>
      <c r="AG3" s="170"/>
      <c r="AH3" s="170"/>
      <c r="AI3" s="170"/>
      <c r="AJ3" s="170"/>
      <c r="AK3" s="170"/>
      <c r="AL3" s="171"/>
      <c r="AM3" s="1"/>
    </row>
    <row r="4" spans="1:41" ht="20.100000000000001" customHeight="1">
      <c r="A4" s="1"/>
      <c r="B4" s="596">
        <f>'入力シート兼事業者（控）'!B7</f>
        <v>0</v>
      </c>
      <c r="C4" s="597"/>
      <c r="D4" s="597"/>
      <c r="E4" s="597"/>
      <c r="F4" s="597"/>
      <c r="G4" s="598"/>
      <c r="H4" s="599">
        <f>J11</f>
        <v>0</v>
      </c>
      <c r="I4" s="600"/>
      <c r="J4" s="600"/>
      <c r="K4" s="600"/>
      <c r="L4" s="600"/>
      <c r="M4" s="601"/>
      <c r="N4" s="602">
        <f>IFERROR(B4+H4,"")</f>
        <v>0</v>
      </c>
      <c r="O4" s="603"/>
      <c r="P4" s="603"/>
      <c r="Q4" s="603"/>
      <c r="R4" s="603"/>
      <c r="S4" s="603"/>
      <c r="T4" s="604"/>
      <c r="V4" s="564">
        <f>'入力シート兼事業者（控）'!V7:Y7</f>
        <v>0</v>
      </c>
      <c r="W4" s="565"/>
      <c r="X4" s="566"/>
      <c r="Y4" s="421">
        <f>'入力シート兼事業者（控）'!$Y$7</f>
        <v>0</v>
      </c>
      <c r="Z4" s="421"/>
      <c r="AA4" s="421"/>
      <c r="AB4" s="421"/>
      <c r="AC4" s="421"/>
      <c r="AD4" s="421"/>
      <c r="AE4" s="421"/>
      <c r="AF4" s="421"/>
      <c r="AG4" s="421"/>
      <c r="AH4" s="421"/>
      <c r="AI4" s="421"/>
      <c r="AJ4" s="421"/>
      <c r="AK4" s="421"/>
      <c r="AL4" s="567"/>
      <c r="AM4" s="1"/>
    </row>
    <row r="5" spans="1:41" ht="9.9499999999999993" customHeight="1">
      <c r="A5" s="1"/>
      <c r="B5" s="1"/>
      <c r="C5" s="1"/>
      <c r="D5" s="1"/>
      <c r="E5" s="1"/>
      <c r="F5" s="1"/>
      <c r="G5" s="1"/>
      <c r="H5" s="1"/>
      <c r="I5" s="1"/>
      <c r="J5" s="1"/>
      <c r="K5" s="1"/>
      <c r="L5" s="1"/>
      <c r="M5" s="3"/>
      <c r="N5" s="3"/>
      <c r="O5" s="3"/>
      <c r="P5" s="3"/>
      <c r="Q5" s="3"/>
      <c r="R5" s="3"/>
      <c r="S5" s="3"/>
      <c r="T5" s="3"/>
      <c r="U5" s="3"/>
      <c r="AF5" s="3"/>
      <c r="AG5" s="1"/>
      <c r="AH5" s="1"/>
      <c r="AI5" s="1"/>
      <c r="AJ5" s="1"/>
      <c r="AK5" s="1"/>
      <c r="AL5" s="1"/>
      <c r="AM5" s="1"/>
    </row>
    <row r="6" spans="1:41" ht="17.100000000000001" customHeight="1">
      <c r="A6" s="1"/>
      <c r="B6" s="2" t="s">
        <v>28</v>
      </c>
      <c r="V6" s="291" t="s">
        <v>25</v>
      </c>
      <c r="W6" s="292"/>
      <c r="X6" s="292"/>
      <c r="Y6" s="292"/>
      <c r="Z6" s="292"/>
      <c r="AA6" s="292"/>
      <c r="AB6" s="293"/>
      <c r="AC6" s="574">
        <f>'入力シート兼事業者（控）'!$AC$10</f>
        <v>0</v>
      </c>
      <c r="AD6" s="575"/>
      <c r="AE6" s="575"/>
      <c r="AF6" s="575"/>
      <c r="AG6" s="575"/>
      <c r="AH6" s="575"/>
      <c r="AI6" s="575"/>
      <c r="AJ6" s="575"/>
      <c r="AK6" s="575"/>
      <c r="AL6" s="576"/>
      <c r="AM6" s="1"/>
    </row>
    <row r="7" spans="1:41" ht="17.100000000000001" customHeight="1">
      <c r="A7" s="1"/>
      <c r="B7" s="588" t="s">
        <v>6</v>
      </c>
      <c r="C7" s="589"/>
      <c r="D7" s="589"/>
      <c r="E7" s="590"/>
      <c r="F7" s="568" t="s">
        <v>20</v>
      </c>
      <c r="G7" s="569"/>
      <c r="H7" s="569"/>
      <c r="I7" s="569"/>
      <c r="J7" s="568" t="s">
        <v>8</v>
      </c>
      <c r="K7" s="569"/>
      <c r="L7" s="569"/>
      <c r="M7" s="569"/>
      <c r="N7" s="570"/>
      <c r="V7" s="281" t="s">
        <v>15</v>
      </c>
      <c r="W7" s="281"/>
      <c r="X7" s="281"/>
      <c r="Y7" s="281"/>
      <c r="AM7" s="1"/>
    </row>
    <row r="8" spans="1:41" ht="17.100000000000001" customHeight="1">
      <c r="A8" s="1"/>
      <c r="B8" s="268">
        <f>'入力シート兼事業者（控）'!B11</f>
        <v>0</v>
      </c>
      <c r="C8" s="269"/>
      <c r="D8" s="269"/>
      <c r="E8" s="270"/>
      <c r="F8" s="271">
        <f ca="1">'入力シート兼事業者（控）'!F11</f>
        <v>0</v>
      </c>
      <c r="G8" s="272"/>
      <c r="H8" s="272"/>
      <c r="I8" s="272"/>
      <c r="J8" s="271" t="str">
        <f>'入力シート兼事業者（控）'!K11</f>
        <v/>
      </c>
      <c r="K8" s="272"/>
      <c r="L8" s="272"/>
      <c r="M8" s="272"/>
      <c r="N8" s="273"/>
      <c r="U8" s="14"/>
      <c r="V8" s="277" t="s">
        <v>74</v>
      </c>
      <c r="W8" s="278"/>
      <c r="X8" s="278"/>
      <c r="Y8" s="562">
        <f>'入力シート兼事業者（控）'!Y11</f>
        <v>0</v>
      </c>
      <c r="Z8" s="563"/>
      <c r="AA8" s="563"/>
      <c r="AB8" s="563"/>
      <c r="AC8" s="563"/>
      <c r="AD8" s="277" t="s">
        <v>76</v>
      </c>
      <c r="AE8" s="278"/>
      <c r="AF8" s="278"/>
      <c r="AG8" s="577">
        <f>'入力シート兼事業者（控）'!AG11</f>
        <v>0</v>
      </c>
      <c r="AH8" s="578"/>
      <c r="AI8" s="578"/>
      <c r="AJ8" s="578"/>
      <c r="AK8" s="578"/>
      <c r="AL8" s="579"/>
      <c r="AM8" s="1"/>
    </row>
    <row r="9" spans="1:41" ht="17.100000000000001" customHeight="1">
      <c r="A9" s="1"/>
      <c r="B9" s="246" t="str">
        <f>'入力シート兼事業者（控）'!B12</f>
        <v/>
      </c>
      <c r="C9" s="247"/>
      <c r="D9" s="247"/>
      <c r="E9" s="248"/>
      <c r="F9" s="249">
        <f ca="1">'入力シート兼事業者（控）'!F12</f>
        <v>0</v>
      </c>
      <c r="G9" s="250"/>
      <c r="H9" s="250"/>
      <c r="I9" s="250"/>
      <c r="J9" s="252" t="str">
        <f>'入力シート兼事業者（控）'!K12</f>
        <v/>
      </c>
      <c r="K9" s="253"/>
      <c r="L9" s="253"/>
      <c r="M9" s="253"/>
      <c r="N9" s="254"/>
      <c r="U9" s="14"/>
      <c r="V9" s="255" t="s">
        <v>75</v>
      </c>
      <c r="W9" s="256"/>
      <c r="X9" s="256"/>
      <c r="Y9" s="582">
        <f>'入力シート兼事業者（控）'!Y12</f>
        <v>0</v>
      </c>
      <c r="Z9" s="583"/>
      <c r="AA9" s="583"/>
      <c r="AB9" s="583"/>
      <c r="AC9" s="583"/>
      <c r="AD9" s="583"/>
      <c r="AE9" s="583"/>
      <c r="AF9" s="583"/>
      <c r="AG9" s="583"/>
      <c r="AH9" s="583"/>
      <c r="AI9" s="583"/>
      <c r="AJ9" s="583"/>
      <c r="AK9" s="583"/>
      <c r="AL9" s="584"/>
      <c r="AM9" s="1"/>
    </row>
    <row r="10" spans="1:41" ht="17.100000000000001" customHeight="1" thickBot="1">
      <c r="A10" s="1"/>
      <c r="B10" s="262" t="str">
        <f>'入力シート兼事業者（控）'!B13</f>
        <v>対象外</v>
      </c>
      <c r="C10" s="263"/>
      <c r="D10" s="263"/>
      <c r="E10" s="264"/>
      <c r="F10" s="265" t="str">
        <f ca="1">'入力シート兼事業者（控）'!F13</f>
        <v/>
      </c>
      <c r="G10" s="266"/>
      <c r="H10" s="266"/>
      <c r="I10" s="266"/>
      <c r="J10" s="571" t="str">
        <f>'入力シート兼事業者（控）'!K13</f>
        <v/>
      </c>
      <c r="K10" s="572"/>
      <c r="L10" s="572"/>
      <c r="M10" s="572"/>
      <c r="N10" s="573"/>
      <c r="U10" s="14"/>
      <c r="V10" s="580"/>
      <c r="W10" s="581"/>
      <c r="X10" s="581"/>
      <c r="Y10" s="585">
        <f>'入力シート兼事業者（控）'!Y13</f>
        <v>0</v>
      </c>
      <c r="Z10" s="586"/>
      <c r="AA10" s="586"/>
      <c r="AB10" s="586"/>
      <c r="AC10" s="586"/>
      <c r="AD10" s="586"/>
      <c r="AE10" s="586"/>
      <c r="AF10" s="586"/>
      <c r="AG10" s="586"/>
      <c r="AH10" s="586"/>
      <c r="AI10" s="586"/>
      <c r="AJ10" s="586"/>
      <c r="AK10" s="586"/>
      <c r="AL10" s="587"/>
      <c r="AM10" s="1"/>
    </row>
    <row r="11" spans="1:41" ht="17.100000000000001" customHeight="1" thickTop="1">
      <c r="A11" s="1"/>
      <c r="B11" s="213" t="str">
        <f>'入力シート兼事業者（控）'!B14</f>
        <v>合計</v>
      </c>
      <c r="C11" s="214"/>
      <c r="D11" s="214"/>
      <c r="E11" s="215"/>
      <c r="F11" s="216">
        <f>'入力シート兼事業者（控）'!F14</f>
        <v>0</v>
      </c>
      <c r="G11" s="217"/>
      <c r="H11" s="217"/>
      <c r="I11" s="217"/>
      <c r="J11" s="219">
        <f>'入力シート兼事業者（控）'!K14</f>
        <v>0</v>
      </c>
      <c r="K11" s="220"/>
      <c r="L11" s="220"/>
      <c r="M11" s="220"/>
      <c r="N11" s="221"/>
      <c r="U11" s="14"/>
      <c r="V11" s="222" t="s">
        <v>26</v>
      </c>
      <c r="W11" s="223"/>
      <c r="X11" s="223"/>
      <c r="Y11" s="546">
        <f>'入力シート兼事業者（控）'!Y14</f>
        <v>0</v>
      </c>
      <c r="Z11" s="547"/>
      <c r="AA11" s="547"/>
      <c r="AB11" s="547"/>
      <c r="AC11" s="547"/>
      <c r="AD11" s="547"/>
      <c r="AE11" s="547"/>
      <c r="AF11" s="547"/>
      <c r="AG11" s="547"/>
      <c r="AH11" s="547"/>
      <c r="AI11" s="547"/>
      <c r="AJ11" s="547"/>
      <c r="AK11" s="232" t="s">
        <v>77</v>
      </c>
      <c r="AL11" s="233"/>
      <c r="AM11" s="1"/>
    </row>
    <row r="12" spans="1:41" ht="15.95" customHeight="1">
      <c r="A12" s="1"/>
      <c r="V12" s="225"/>
      <c r="W12" s="226"/>
      <c r="X12" s="226"/>
      <c r="Y12" s="548"/>
      <c r="Z12" s="549"/>
      <c r="AA12" s="549"/>
      <c r="AB12" s="549"/>
      <c r="AC12" s="549"/>
      <c r="AD12" s="549"/>
      <c r="AE12" s="549"/>
      <c r="AF12" s="549"/>
      <c r="AG12" s="549"/>
      <c r="AH12" s="549"/>
      <c r="AI12" s="549"/>
      <c r="AJ12" s="549"/>
      <c r="AK12" s="234"/>
      <c r="AL12" s="235"/>
      <c r="AM12" s="1"/>
    </row>
    <row r="13" spans="1:41" ht="15.95" customHeight="1">
      <c r="A13" s="1"/>
      <c r="B13" s="196" t="s">
        <v>122</v>
      </c>
      <c r="C13" s="197"/>
      <c r="D13" s="197"/>
      <c r="E13" s="198"/>
      <c r="F13" s="556" t="str">
        <f>'入力シート兼事業者（控）'!$F$16</f>
        <v>　</v>
      </c>
      <c r="G13" s="557"/>
      <c r="H13" s="557"/>
      <c r="I13" s="557"/>
      <c r="J13" s="558"/>
      <c r="K13" s="196" t="s">
        <v>124</v>
      </c>
      <c r="L13" s="197"/>
      <c r="M13" s="197"/>
      <c r="N13" s="197"/>
      <c r="O13" s="198"/>
      <c r="P13" s="559" t="str">
        <f>'入力シート兼事業者（控）'!$P$16</f>
        <v>　</v>
      </c>
      <c r="Q13" s="560"/>
      <c r="R13" s="560"/>
      <c r="S13" s="560"/>
      <c r="T13" s="561"/>
      <c r="AM13" s="1"/>
    </row>
    <row r="14" spans="1:41" ht="9.9499999999999993" customHeight="1" thickBot="1">
      <c r="A14" s="1"/>
      <c r="B14" s="6"/>
      <c r="C14" s="6"/>
      <c r="D14" s="6"/>
      <c r="E14" s="6"/>
      <c r="F14" s="6"/>
      <c r="G14" s="6"/>
      <c r="H14" s="6"/>
      <c r="I14" s="6"/>
      <c r="J14" s="6"/>
      <c r="K14" s="6"/>
      <c r="L14" s="6"/>
      <c r="M14" s="7"/>
      <c r="N14" s="7"/>
      <c r="O14" s="7"/>
      <c r="P14" s="7"/>
      <c r="Q14" s="7"/>
      <c r="R14" s="7"/>
      <c r="S14" s="7"/>
      <c r="T14" s="7"/>
      <c r="U14" s="7"/>
      <c r="V14" s="46">
        <f>'入力シート兼事業者（控）'!$V$17</f>
        <v>0</v>
      </c>
      <c r="W14" s="8"/>
      <c r="X14" s="8"/>
      <c r="Y14" s="8"/>
      <c r="Z14" s="8"/>
      <c r="AA14" s="8"/>
      <c r="AB14" s="8"/>
      <c r="AC14" s="8"/>
      <c r="AD14" s="8"/>
      <c r="AE14" s="8"/>
      <c r="AF14" s="7"/>
      <c r="AG14" s="6"/>
      <c r="AH14" s="6"/>
      <c r="AI14" s="6"/>
      <c r="AJ14" s="6"/>
      <c r="AK14" s="6"/>
      <c r="AL14" s="6"/>
      <c r="AM14" s="1"/>
    </row>
    <row r="15" spans="1:41" ht="9.9499999999999993" customHeight="1" thickTop="1" thickBot="1">
      <c r="A15" s="1"/>
      <c r="B15" s="1"/>
      <c r="C15" s="1"/>
      <c r="D15" s="1"/>
      <c r="E15" s="1"/>
      <c r="F15" s="1"/>
      <c r="G15" s="1"/>
      <c r="H15" s="1"/>
      <c r="I15" s="1"/>
      <c r="J15" s="1"/>
      <c r="K15" s="1"/>
      <c r="L15" s="1"/>
      <c r="M15" s="3"/>
      <c r="N15" s="3"/>
      <c r="O15" s="3"/>
      <c r="P15" s="3"/>
      <c r="Q15" s="3"/>
      <c r="R15" s="3"/>
      <c r="S15" s="3"/>
      <c r="T15" s="3"/>
      <c r="U15" s="3"/>
      <c r="AF15" s="3"/>
      <c r="AG15" s="1"/>
      <c r="AH15" s="1"/>
      <c r="AI15" s="1"/>
      <c r="AJ15" s="1"/>
      <c r="AK15" s="1"/>
      <c r="AL15" s="1"/>
      <c r="AM15" s="1"/>
    </row>
    <row r="16" spans="1:41" ht="20.100000000000001" customHeight="1" thickTop="1">
      <c r="A16" s="4"/>
      <c r="B16" s="541" t="s">
        <v>0</v>
      </c>
      <c r="C16" s="542"/>
      <c r="D16" s="542"/>
      <c r="E16" s="543"/>
      <c r="F16" s="544">
        <f>'入力シート兼事業者（控）'!$G$20</f>
        <v>0</v>
      </c>
      <c r="G16" s="544"/>
      <c r="H16" s="544"/>
      <c r="I16" s="544"/>
      <c r="J16" s="544"/>
      <c r="K16" s="544"/>
      <c r="L16" s="544"/>
      <c r="M16" s="544"/>
      <c r="N16" s="545"/>
      <c r="P16" s="550" t="s">
        <v>85</v>
      </c>
      <c r="Q16" s="551"/>
      <c r="R16" s="551"/>
      <c r="S16" s="552"/>
      <c r="T16" s="394">
        <f>①出庫伝票!$F$13</f>
        <v>0</v>
      </c>
      <c r="U16" s="394"/>
      <c r="V16" s="394"/>
      <c r="W16" s="394"/>
      <c r="X16" s="394"/>
      <c r="Y16" s="394"/>
      <c r="Z16" s="394"/>
      <c r="AA16" s="394"/>
      <c r="AB16" s="395"/>
      <c r="AF16" s="535" t="str">
        <f>IF('入力シート兼事業者（控）'!$AO$20=1,"分　納",IF('入力シート兼事業者（控）'!$AO$20=2,"完　納","追加材(完納)"))</f>
        <v>分　納</v>
      </c>
      <c r="AG16" s="536"/>
      <c r="AH16" s="536"/>
      <c r="AI16" s="536"/>
      <c r="AJ16" s="536"/>
      <c r="AK16" s="536"/>
      <c r="AL16" s="537"/>
      <c r="AM16" s="1"/>
    </row>
    <row r="17" spans="1:41" ht="5.0999999999999996" customHeight="1" thickBot="1">
      <c r="A17" s="4"/>
      <c r="AF17" s="538"/>
      <c r="AG17" s="539"/>
      <c r="AH17" s="539"/>
      <c r="AI17" s="539"/>
      <c r="AJ17" s="539"/>
      <c r="AK17" s="539"/>
      <c r="AL17" s="540"/>
      <c r="AM17" s="1"/>
    </row>
    <row r="18" spans="1:41" ht="20.100000000000001" customHeight="1" thickTop="1">
      <c r="B18" s="1" t="s">
        <v>22</v>
      </c>
      <c r="AM18" s="1"/>
    </row>
    <row r="19" spans="1:41" ht="15.95" customHeight="1">
      <c r="A19" s="4"/>
      <c r="B19" s="169" t="s">
        <v>30</v>
      </c>
      <c r="C19" s="170"/>
      <c r="D19" s="170"/>
      <c r="E19" s="171"/>
      <c r="F19" s="399">
        <f>'入力シート兼事業者（控）'!$G$23</f>
        <v>0</v>
      </c>
      <c r="G19" s="400"/>
      <c r="H19" s="400"/>
      <c r="I19" s="400"/>
      <c r="J19" s="400"/>
      <c r="K19" s="400"/>
      <c r="L19" s="400"/>
      <c r="M19" s="400"/>
      <c r="N19" s="400"/>
      <c r="O19" s="400"/>
      <c r="P19" s="400"/>
      <c r="Q19" s="400"/>
      <c r="R19" s="400"/>
      <c r="S19" s="400"/>
      <c r="T19" s="400"/>
      <c r="U19" s="400"/>
      <c r="V19" s="400"/>
      <c r="W19" s="400"/>
      <c r="X19" s="401"/>
      <c r="AC19" s="169" t="s">
        <v>23</v>
      </c>
      <c r="AD19" s="170"/>
      <c r="AE19" s="170"/>
      <c r="AF19" s="171"/>
      <c r="AG19" s="172" t="s">
        <v>21</v>
      </c>
      <c r="AH19" s="173"/>
      <c r="AI19" s="173"/>
      <c r="AJ19" s="173"/>
      <c r="AK19" s="173"/>
      <c r="AL19" s="174"/>
    </row>
    <row r="20" spans="1:41" ht="15.95" customHeight="1">
      <c r="A20" s="4"/>
      <c r="B20" s="524" t="str">
        <f>'入力シート兼事業者（控）'!B24</f>
        <v>工事コード</v>
      </c>
      <c r="C20" s="525"/>
      <c r="D20" s="525"/>
      <c r="E20" s="526"/>
      <c r="F20" s="527">
        <f>'入力シート兼事業者（控）'!$G$24</f>
        <v>0</v>
      </c>
      <c r="G20" s="528"/>
      <c r="H20" s="528"/>
      <c r="I20" s="529"/>
      <c r="J20" s="530" t="s">
        <v>32</v>
      </c>
      <c r="K20" s="531"/>
      <c r="L20" s="531"/>
      <c r="M20" s="532" t="str">
        <f>LEFTB('入力シート兼事業者（控）'!$G$22,48)</f>
        <v/>
      </c>
      <c r="N20" s="533"/>
      <c r="O20" s="533"/>
      <c r="P20" s="533"/>
      <c r="Q20" s="533"/>
      <c r="R20" s="533"/>
      <c r="S20" s="533"/>
      <c r="T20" s="533"/>
      <c r="U20" s="533"/>
      <c r="V20" s="533"/>
      <c r="W20" s="533"/>
      <c r="X20" s="534"/>
      <c r="AC20" s="402">
        <f>'入力シート兼事業者（控）'!AC24</f>
        <v>0</v>
      </c>
      <c r="AD20" s="403"/>
      <c r="AE20" s="403"/>
      <c r="AF20" s="404"/>
      <c r="AG20" s="553">
        <f>'入力シート兼事業者（控）'!AG24</f>
        <v>0</v>
      </c>
      <c r="AH20" s="554"/>
      <c r="AI20" s="554"/>
      <c r="AJ20" s="554"/>
      <c r="AK20" s="554"/>
      <c r="AL20" s="555"/>
    </row>
    <row r="21" spans="1:41" ht="9.9499999999999993" customHeight="1">
      <c r="A21" s="4"/>
      <c r="Y21" s="15"/>
      <c r="Z21" s="15"/>
      <c r="AA21" s="15"/>
      <c r="AB21" s="15"/>
      <c r="AC21" s="15"/>
      <c r="AD21" s="15"/>
      <c r="AE21" s="15"/>
      <c r="AF21" s="15"/>
      <c r="AG21" s="15"/>
      <c r="AH21" s="15"/>
      <c r="AI21" s="15"/>
      <c r="AJ21" s="15"/>
      <c r="AK21" s="15"/>
      <c r="AL21" s="15"/>
    </row>
    <row r="22" spans="1:41" ht="15.95" customHeight="1">
      <c r="A22" s="1"/>
      <c r="B22" s="156" t="s">
        <v>49</v>
      </c>
      <c r="C22" s="156"/>
      <c r="D22" s="156"/>
      <c r="E22" s="156"/>
      <c r="F22" s="405"/>
      <c r="G22" s="405"/>
      <c r="H22" s="405"/>
      <c r="I22" s="405"/>
      <c r="J22" s="405"/>
      <c r="K22" s="405"/>
      <c r="L22" s="405"/>
      <c r="M22" s="405"/>
      <c r="N22" s="405"/>
      <c r="O22" s="405"/>
      <c r="P22" s="405"/>
      <c r="Q22" s="405"/>
      <c r="R22" s="405"/>
      <c r="S22" s="405"/>
      <c r="T22" s="405"/>
      <c r="U22" s="405"/>
      <c r="V22" s="405"/>
      <c r="W22" s="405"/>
      <c r="X22" s="405"/>
      <c r="Y22" s="405"/>
      <c r="Z22" s="405"/>
    </row>
    <row r="23" spans="1:41" ht="15.95" customHeight="1">
      <c r="A23" s="1"/>
      <c r="B23" s="37" t="s">
        <v>5</v>
      </c>
      <c r="C23" s="181" t="s">
        <v>17</v>
      </c>
      <c r="D23" s="182"/>
      <c r="E23" s="182"/>
      <c r="F23" s="181" t="s">
        <v>18</v>
      </c>
      <c r="G23" s="182"/>
      <c r="H23" s="182"/>
      <c r="I23" s="182"/>
      <c r="J23" s="183"/>
      <c r="K23" s="181" t="s">
        <v>83</v>
      </c>
      <c r="L23" s="182"/>
      <c r="M23" s="182"/>
      <c r="N23" s="182"/>
      <c r="O23" s="182"/>
      <c r="P23" s="182"/>
      <c r="Q23" s="182"/>
      <c r="R23" s="182"/>
      <c r="S23" s="182"/>
      <c r="T23" s="182"/>
      <c r="U23" s="182"/>
      <c r="V23" s="182"/>
      <c r="W23" s="182"/>
      <c r="X23" s="181" t="s">
        <v>2</v>
      </c>
      <c r="Y23" s="182"/>
      <c r="Z23" s="183"/>
      <c r="AA23" s="181" t="s">
        <v>3</v>
      </c>
      <c r="AB23" s="183"/>
      <c r="AC23" s="181" t="s">
        <v>4</v>
      </c>
      <c r="AD23" s="182"/>
      <c r="AE23" s="182"/>
      <c r="AF23" s="183"/>
      <c r="AG23" s="181" t="s">
        <v>6</v>
      </c>
      <c r="AH23" s="183"/>
      <c r="AI23" s="181" t="s">
        <v>19</v>
      </c>
      <c r="AJ23" s="182"/>
      <c r="AK23" s="182"/>
      <c r="AL23" s="183"/>
    </row>
    <row r="24" spans="1:41" ht="15.95" customHeight="1">
      <c r="A24" s="1"/>
      <c r="B24" s="39">
        <v>1</v>
      </c>
      <c r="C24" s="507">
        <f>'入力シート兼事業者（控）'!C27</f>
        <v>0</v>
      </c>
      <c r="D24" s="508"/>
      <c r="E24" s="508"/>
      <c r="F24" s="509">
        <f>'入力シート兼事業者（控）'!F27</f>
        <v>0</v>
      </c>
      <c r="G24" s="510"/>
      <c r="H24" s="510"/>
      <c r="I24" s="510"/>
      <c r="J24" s="511"/>
      <c r="K24" s="509">
        <f>'入力シート兼事業者（控）'!K27</f>
        <v>0</v>
      </c>
      <c r="L24" s="510"/>
      <c r="M24" s="510"/>
      <c r="N24" s="510"/>
      <c r="O24" s="510"/>
      <c r="P24" s="510"/>
      <c r="Q24" s="510"/>
      <c r="R24" s="510"/>
      <c r="S24" s="510"/>
      <c r="T24" s="510"/>
      <c r="U24" s="510"/>
      <c r="V24" s="510"/>
      <c r="W24" s="510"/>
      <c r="X24" s="522">
        <f>ROUNDDOWN(('入力シート兼事業者（控）'!AS27),0)</f>
        <v>0</v>
      </c>
      <c r="Y24" s="523"/>
      <c r="Z24" s="61" t="str">
        <f>IF('入力シート兼事業者（控）'!$AO$25=TRUE,'入力シート兼事業者（控）'!AT27,"")</f>
        <v/>
      </c>
      <c r="AA24" s="512">
        <f>'入力シート兼事業者（控）'!AA27</f>
        <v>0</v>
      </c>
      <c r="AB24" s="513"/>
      <c r="AC24" s="519">
        <f>ROUNDDOWN('入力シート兼事業者（控）'!AC27,0)</f>
        <v>0</v>
      </c>
      <c r="AD24" s="520"/>
      <c r="AE24" s="521"/>
      <c r="AF24" s="42" t="str">
        <f>IF('入力シート兼事業者（控）'!$AP$25=TRUE,'入力シート兼事業者（控）'!AV27,"")</f>
        <v/>
      </c>
      <c r="AG24" s="514">
        <f>'入力シート兼事業者（控）'!AG27</f>
        <v>0</v>
      </c>
      <c r="AH24" s="515"/>
      <c r="AI24" s="516" t="str">
        <f>'入力シート兼事業者（控）'!AI27</f>
        <v/>
      </c>
      <c r="AJ24" s="517"/>
      <c r="AK24" s="517"/>
      <c r="AL24" s="518"/>
    </row>
    <row r="25" spans="1:41" ht="15.95" customHeight="1">
      <c r="A25" s="5"/>
      <c r="B25" s="40">
        <v>2</v>
      </c>
      <c r="C25" s="474" t="str">
        <f>IF('入力シート兼事業者（控）'!C28="","",'入力シート兼事業者（控）'!C28)</f>
        <v/>
      </c>
      <c r="D25" s="475"/>
      <c r="E25" s="475"/>
      <c r="F25" s="504">
        <f>'入力シート兼事業者（控）'!F28</f>
        <v>0</v>
      </c>
      <c r="G25" s="505"/>
      <c r="H25" s="505"/>
      <c r="I25" s="505"/>
      <c r="J25" s="506"/>
      <c r="K25" s="469">
        <f>'入力シート兼事業者（控）'!K28</f>
        <v>0</v>
      </c>
      <c r="L25" s="470"/>
      <c r="M25" s="470"/>
      <c r="N25" s="470"/>
      <c r="O25" s="470"/>
      <c r="P25" s="470"/>
      <c r="Q25" s="470"/>
      <c r="R25" s="470"/>
      <c r="S25" s="470"/>
      <c r="T25" s="470"/>
      <c r="U25" s="470"/>
      <c r="V25" s="470"/>
      <c r="W25" s="470"/>
      <c r="X25" s="465">
        <f>ROUNDDOWN(('入力シート兼事業者（控）'!AS28),0)</f>
        <v>0</v>
      </c>
      <c r="Y25" s="466"/>
      <c r="Z25" s="62" t="str">
        <f>IF('入力シート兼事業者（控）'!$AO$25=TRUE,'入力シート兼事業者（控）'!AT28,"")</f>
        <v/>
      </c>
      <c r="AA25" s="467">
        <f>'入力シート兼事業者（控）'!AA28</f>
        <v>0</v>
      </c>
      <c r="AB25" s="468"/>
      <c r="AC25" s="459">
        <f>ROUNDDOWN('入力シート兼事業者（控）'!AC28,0)</f>
        <v>0</v>
      </c>
      <c r="AD25" s="460"/>
      <c r="AE25" s="461"/>
      <c r="AF25" s="43" t="str">
        <f>IF('入力シート兼事業者（控）'!$AP$25=TRUE,'入力シート兼事業者（控）'!AV28,"")</f>
        <v/>
      </c>
      <c r="AG25" s="472">
        <f>'入力シート兼事業者（控）'!AG28</f>
        <v>0</v>
      </c>
      <c r="AH25" s="473"/>
      <c r="AI25" s="487" t="str">
        <f>'入力シート兼事業者（控）'!AI28</f>
        <v/>
      </c>
      <c r="AJ25" s="488"/>
      <c r="AK25" s="488"/>
      <c r="AL25" s="489"/>
      <c r="AN25" s="5"/>
      <c r="AO25" s="5"/>
    </row>
    <row r="26" spans="1:41" ht="15.95" customHeight="1">
      <c r="A26" s="5"/>
      <c r="B26" s="40">
        <v>3</v>
      </c>
      <c r="C26" s="474" t="str">
        <f>IF('入力シート兼事業者（控）'!C29="","",'入力シート兼事業者（控）'!C29)</f>
        <v/>
      </c>
      <c r="D26" s="475"/>
      <c r="E26" s="475"/>
      <c r="F26" s="469">
        <f>'入力シート兼事業者（控）'!F29</f>
        <v>0</v>
      </c>
      <c r="G26" s="470"/>
      <c r="H26" s="470"/>
      <c r="I26" s="470"/>
      <c r="J26" s="471"/>
      <c r="K26" s="469">
        <f>'入力シート兼事業者（控）'!K29</f>
        <v>0</v>
      </c>
      <c r="L26" s="470"/>
      <c r="M26" s="470"/>
      <c r="N26" s="470"/>
      <c r="O26" s="470"/>
      <c r="P26" s="470"/>
      <c r="Q26" s="470"/>
      <c r="R26" s="470"/>
      <c r="S26" s="470"/>
      <c r="T26" s="470"/>
      <c r="U26" s="470"/>
      <c r="V26" s="470"/>
      <c r="W26" s="470"/>
      <c r="X26" s="465">
        <f>ROUNDDOWN(('入力シート兼事業者（控）'!AS29),0)</f>
        <v>0</v>
      </c>
      <c r="Y26" s="466"/>
      <c r="Z26" s="62" t="str">
        <f>IF('入力シート兼事業者（控）'!$AO$25=TRUE,'入力シート兼事業者（控）'!AT29,"")</f>
        <v/>
      </c>
      <c r="AA26" s="467">
        <f>'入力シート兼事業者（控）'!AA29</f>
        <v>0</v>
      </c>
      <c r="AB26" s="468"/>
      <c r="AC26" s="459">
        <f>ROUNDDOWN('入力シート兼事業者（控）'!AC29,0)</f>
        <v>0</v>
      </c>
      <c r="AD26" s="460"/>
      <c r="AE26" s="461"/>
      <c r="AF26" s="43" t="str">
        <f>IF('入力シート兼事業者（控）'!$AP$25=TRUE,'入力シート兼事業者（控）'!AV29,"")</f>
        <v/>
      </c>
      <c r="AG26" s="472">
        <f>'入力シート兼事業者（控）'!AG29</f>
        <v>0</v>
      </c>
      <c r="AH26" s="473"/>
      <c r="AI26" s="487" t="str">
        <f>'入力シート兼事業者（控）'!AI29</f>
        <v/>
      </c>
      <c r="AJ26" s="488"/>
      <c r="AK26" s="488"/>
      <c r="AL26" s="489"/>
      <c r="AN26" s="5"/>
      <c r="AO26" s="5"/>
    </row>
    <row r="27" spans="1:41" ht="15.95" customHeight="1">
      <c r="A27" s="5"/>
      <c r="B27" s="40">
        <v>4</v>
      </c>
      <c r="C27" s="474" t="str">
        <f>IF('入力シート兼事業者（控）'!C30="","",'入力シート兼事業者（控）'!C30)</f>
        <v/>
      </c>
      <c r="D27" s="475"/>
      <c r="E27" s="475"/>
      <c r="F27" s="469">
        <f>'入力シート兼事業者（控）'!F30</f>
        <v>0</v>
      </c>
      <c r="G27" s="470"/>
      <c r="H27" s="470"/>
      <c r="I27" s="470"/>
      <c r="J27" s="471"/>
      <c r="K27" s="469">
        <f>'入力シート兼事業者（控）'!K30</f>
        <v>0</v>
      </c>
      <c r="L27" s="470"/>
      <c r="M27" s="470"/>
      <c r="N27" s="470"/>
      <c r="O27" s="470"/>
      <c r="P27" s="470"/>
      <c r="Q27" s="470"/>
      <c r="R27" s="470"/>
      <c r="S27" s="470"/>
      <c r="T27" s="470"/>
      <c r="U27" s="470"/>
      <c r="V27" s="470"/>
      <c r="W27" s="470"/>
      <c r="X27" s="465">
        <f>ROUNDDOWN(('入力シート兼事業者（控）'!AS30),0)</f>
        <v>0</v>
      </c>
      <c r="Y27" s="466"/>
      <c r="Z27" s="62" t="str">
        <f>IF('入力シート兼事業者（控）'!$AO$25=TRUE,'入力シート兼事業者（控）'!AT30,"")</f>
        <v/>
      </c>
      <c r="AA27" s="467">
        <f>'入力シート兼事業者（控）'!AA30</f>
        <v>0</v>
      </c>
      <c r="AB27" s="468"/>
      <c r="AC27" s="459">
        <f>ROUNDDOWN('入力シート兼事業者（控）'!AC30,0)</f>
        <v>0</v>
      </c>
      <c r="AD27" s="460"/>
      <c r="AE27" s="461"/>
      <c r="AF27" s="43" t="str">
        <f>IF('入力シート兼事業者（控）'!$AP$25=TRUE,'入力シート兼事業者（控）'!AV30,"")</f>
        <v/>
      </c>
      <c r="AG27" s="472">
        <f>'入力シート兼事業者（控）'!AG30</f>
        <v>0</v>
      </c>
      <c r="AH27" s="473"/>
      <c r="AI27" s="487" t="str">
        <f>'入力シート兼事業者（控）'!AI30</f>
        <v/>
      </c>
      <c r="AJ27" s="488"/>
      <c r="AK27" s="488"/>
      <c r="AL27" s="489"/>
      <c r="AN27" s="5"/>
      <c r="AO27" s="5"/>
    </row>
    <row r="28" spans="1:41" ht="15.95" customHeight="1">
      <c r="A28" s="5"/>
      <c r="B28" s="40">
        <v>5</v>
      </c>
      <c r="C28" s="474" t="str">
        <f>IF('入力シート兼事業者（控）'!C31="","",'入力シート兼事業者（控）'!C31)</f>
        <v/>
      </c>
      <c r="D28" s="475"/>
      <c r="E28" s="475"/>
      <c r="F28" s="469">
        <f>'入力シート兼事業者（控）'!F31</f>
        <v>0</v>
      </c>
      <c r="G28" s="470"/>
      <c r="H28" s="470"/>
      <c r="I28" s="470"/>
      <c r="J28" s="471"/>
      <c r="K28" s="469">
        <f>'入力シート兼事業者（控）'!K31</f>
        <v>0</v>
      </c>
      <c r="L28" s="470"/>
      <c r="M28" s="470"/>
      <c r="N28" s="470"/>
      <c r="O28" s="470"/>
      <c r="P28" s="470"/>
      <c r="Q28" s="470"/>
      <c r="R28" s="470"/>
      <c r="S28" s="470"/>
      <c r="T28" s="470"/>
      <c r="U28" s="470"/>
      <c r="V28" s="470"/>
      <c r="W28" s="470"/>
      <c r="X28" s="465">
        <f>ROUNDDOWN(('入力シート兼事業者（控）'!AS31),0)</f>
        <v>0</v>
      </c>
      <c r="Y28" s="466"/>
      <c r="Z28" s="62" t="str">
        <f>IF('入力シート兼事業者（控）'!$AO$25=TRUE,'入力シート兼事業者（控）'!AT31,"")</f>
        <v/>
      </c>
      <c r="AA28" s="467">
        <f>'入力シート兼事業者（控）'!AA31</f>
        <v>0</v>
      </c>
      <c r="AB28" s="468"/>
      <c r="AC28" s="459">
        <f>ROUNDDOWN('入力シート兼事業者（控）'!AC31,0)</f>
        <v>0</v>
      </c>
      <c r="AD28" s="460"/>
      <c r="AE28" s="461"/>
      <c r="AF28" s="43" t="str">
        <f>IF('入力シート兼事業者（控）'!$AP$25=TRUE,'入力シート兼事業者（控）'!AV31,"")</f>
        <v/>
      </c>
      <c r="AG28" s="472">
        <f>'入力シート兼事業者（控）'!AG31</f>
        <v>0</v>
      </c>
      <c r="AH28" s="473"/>
      <c r="AI28" s="487" t="str">
        <f>'入力シート兼事業者（控）'!AI31</f>
        <v/>
      </c>
      <c r="AJ28" s="488"/>
      <c r="AK28" s="488"/>
      <c r="AL28" s="489"/>
      <c r="AN28" s="5"/>
      <c r="AO28" s="5"/>
    </row>
    <row r="29" spans="1:41" ht="15.95" customHeight="1">
      <c r="A29" s="5"/>
      <c r="B29" s="40">
        <v>6</v>
      </c>
      <c r="C29" s="474" t="str">
        <f>IF('入力シート兼事業者（控）'!C32="","",'入力シート兼事業者（控）'!C32)</f>
        <v/>
      </c>
      <c r="D29" s="475"/>
      <c r="E29" s="475"/>
      <c r="F29" s="469">
        <f>'入力シート兼事業者（控）'!F32</f>
        <v>0</v>
      </c>
      <c r="G29" s="470"/>
      <c r="H29" s="470"/>
      <c r="I29" s="470"/>
      <c r="J29" s="471"/>
      <c r="K29" s="469">
        <f>'入力シート兼事業者（控）'!K32</f>
        <v>0</v>
      </c>
      <c r="L29" s="470"/>
      <c r="M29" s="470"/>
      <c r="N29" s="470"/>
      <c r="O29" s="470"/>
      <c r="P29" s="470"/>
      <c r="Q29" s="470"/>
      <c r="R29" s="470"/>
      <c r="S29" s="470"/>
      <c r="T29" s="470"/>
      <c r="U29" s="470"/>
      <c r="V29" s="470"/>
      <c r="W29" s="470"/>
      <c r="X29" s="465">
        <f>ROUNDDOWN(('入力シート兼事業者（控）'!AS32),0)</f>
        <v>0</v>
      </c>
      <c r="Y29" s="466"/>
      <c r="Z29" s="62" t="str">
        <f>IF('入力シート兼事業者（控）'!$AO$25=TRUE,'入力シート兼事業者（控）'!AT32,"")</f>
        <v/>
      </c>
      <c r="AA29" s="467">
        <f>'入力シート兼事業者（控）'!AA32</f>
        <v>0</v>
      </c>
      <c r="AB29" s="468"/>
      <c r="AC29" s="459">
        <f>ROUNDDOWN('入力シート兼事業者（控）'!AC32,0)</f>
        <v>0</v>
      </c>
      <c r="AD29" s="460"/>
      <c r="AE29" s="461"/>
      <c r="AF29" s="43" t="str">
        <f>IF('入力シート兼事業者（控）'!$AP$25=TRUE,'入力シート兼事業者（控）'!AV32,"")</f>
        <v/>
      </c>
      <c r="AG29" s="472">
        <f>'入力シート兼事業者（控）'!AG32</f>
        <v>0</v>
      </c>
      <c r="AH29" s="473"/>
      <c r="AI29" s="487" t="str">
        <f>'入力シート兼事業者（控）'!AI32</f>
        <v/>
      </c>
      <c r="AJ29" s="488"/>
      <c r="AK29" s="488"/>
      <c r="AL29" s="489"/>
      <c r="AN29" s="5"/>
      <c r="AO29" s="5"/>
    </row>
    <row r="30" spans="1:41" ht="15.95" customHeight="1">
      <c r="A30" s="5"/>
      <c r="B30" s="40">
        <v>7</v>
      </c>
      <c r="C30" s="474" t="str">
        <f>IF('入力シート兼事業者（控）'!C33="","",'入力シート兼事業者（控）'!C33)</f>
        <v/>
      </c>
      <c r="D30" s="475"/>
      <c r="E30" s="475"/>
      <c r="F30" s="469">
        <f>'入力シート兼事業者（控）'!F33</f>
        <v>0</v>
      </c>
      <c r="G30" s="470"/>
      <c r="H30" s="470"/>
      <c r="I30" s="470"/>
      <c r="J30" s="471"/>
      <c r="K30" s="469">
        <f>'入力シート兼事業者（控）'!K33</f>
        <v>0</v>
      </c>
      <c r="L30" s="470"/>
      <c r="M30" s="470"/>
      <c r="N30" s="470"/>
      <c r="O30" s="470"/>
      <c r="P30" s="470"/>
      <c r="Q30" s="470"/>
      <c r="R30" s="470"/>
      <c r="S30" s="470"/>
      <c r="T30" s="470"/>
      <c r="U30" s="470"/>
      <c r="V30" s="470"/>
      <c r="W30" s="470"/>
      <c r="X30" s="465">
        <f>ROUNDDOWN(('入力シート兼事業者（控）'!AS33),0)</f>
        <v>0</v>
      </c>
      <c r="Y30" s="466"/>
      <c r="Z30" s="62" t="str">
        <f>IF('入力シート兼事業者（控）'!$AO$25=TRUE,'入力シート兼事業者（控）'!AT33,"")</f>
        <v/>
      </c>
      <c r="AA30" s="467">
        <f>'入力シート兼事業者（控）'!AA33</f>
        <v>0</v>
      </c>
      <c r="AB30" s="468"/>
      <c r="AC30" s="459">
        <f>ROUNDDOWN('入力シート兼事業者（控）'!AC33,0)</f>
        <v>0</v>
      </c>
      <c r="AD30" s="460"/>
      <c r="AE30" s="461"/>
      <c r="AF30" s="43" t="str">
        <f>IF('入力シート兼事業者（控）'!$AP$25=TRUE,'入力シート兼事業者（控）'!AV33,"")</f>
        <v/>
      </c>
      <c r="AG30" s="472">
        <f>'入力シート兼事業者（控）'!AG33</f>
        <v>0</v>
      </c>
      <c r="AH30" s="473"/>
      <c r="AI30" s="487" t="str">
        <f>'入力シート兼事業者（控）'!AI33</f>
        <v/>
      </c>
      <c r="AJ30" s="488"/>
      <c r="AK30" s="488"/>
      <c r="AL30" s="489"/>
      <c r="AN30" s="5"/>
      <c r="AO30" s="5"/>
    </row>
    <row r="31" spans="1:41" ht="15.95" customHeight="1">
      <c r="A31" s="5"/>
      <c r="B31" s="40">
        <v>8</v>
      </c>
      <c r="C31" s="474" t="str">
        <f>IF('入力シート兼事業者（控）'!C34="","",'入力シート兼事業者（控）'!C34)</f>
        <v/>
      </c>
      <c r="D31" s="475"/>
      <c r="E31" s="475"/>
      <c r="F31" s="469">
        <f>'入力シート兼事業者（控）'!F34</f>
        <v>0</v>
      </c>
      <c r="G31" s="470"/>
      <c r="H31" s="470"/>
      <c r="I31" s="470"/>
      <c r="J31" s="471"/>
      <c r="K31" s="469">
        <f>'入力シート兼事業者（控）'!K34</f>
        <v>0</v>
      </c>
      <c r="L31" s="470"/>
      <c r="M31" s="470"/>
      <c r="N31" s="470"/>
      <c r="O31" s="470"/>
      <c r="P31" s="470"/>
      <c r="Q31" s="470"/>
      <c r="R31" s="470"/>
      <c r="S31" s="470"/>
      <c r="T31" s="470"/>
      <c r="U31" s="470"/>
      <c r="V31" s="470"/>
      <c r="W31" s="470"/>
      <c r="X31" s="465">
        <f>ROUNDDOWN(('入力シート兼事業者（控）'!AS34),0)</f>
        <v>0</v>
      </c>
      <c r="Y31" s="466"/>
      <c r="Z31" s="62" t="str">
        <f>IF('入力シート兼事業者（控）'!$AO$25=TRUE,'入力シート兼事業者（控）'!AT34,"")</f>
        <v/>
      </c>
      <c r="AA31" s="467">
        <f>'入力シート兼事業者（控）'!AA34</f>
        <v>0</v>
      </c>
      <c r="AB31" s="468"/>
      <c r="AC31" s="459">
        <f>ROUNDDOWN('入力シート兼事業者（控）'!AC34,0)</f>
        <v>0</v>
      </c>
      <c r="AD31" s="460"/>
      <c r="AE31" s="461"/>
      <c r="AF31" s="43" t="str">
        <f>IF('入力シート兼事業者（控）'!$AP$25=TRUE,'入力シート兼事業者（控）'!AV34,"")</f>
        <v/>
      </c>
      <c r="AG31" s="472">
        <f>'入力シート兼事業者（控）'!AG34</f>
        <v>0</v>
      </c>
      <c r="AH31" s="473"/>
      <c r="AI31" s="487" t="str">
        <f>'入力シート兼事業者（控）'!AI34</f>
        <v/>
      </c>
      <c r="AJ31" s="488"/>
      <c r="AK31" s="488"/>
      <c r="AL31" s="489"/>
      <c r="AN31" s="5"/>
      <c r="AO31" s="5"/>
    </row>
    <row r="32" spans="1:41" ht="15.95" customHeight="1">
      <c r="A32" s="5"/>
      <c r="B32" s="40">
        <v>9</v>
      </c>
      <c r="C32" s="474" t="str">
        <f>IF('入力シート兼事業者（控）'!C35="","",'入力シート兼事業者（控）'!C35)</f>
        <v/>
      </c>
      <c r="D32" s="475"/>
      <c r="E32" s="475"/>
      <c r="F32" s="469">
        <f>'入力シート兼事業者（控）'!F35</f>
        <v>0</v>
      </c>
      <c r="G32" s="470"/>
      <c r="H32" s="470"/>
      <c r="I32" s="470"/>
      <c r="J32" s="471"/>
      <c r="K32" s="469">
        <f>'入力シート兼事業者（控）'!K35</f>
        <v>0</v>
      </c>
      <c r="L32" s="470"/>
      <c r="M32" s="470"/>
      <c r="N32" s="470"/>
      <c r="O32" s="470"/>
      <c r="P32" s="470"/>
      <c r="Q32" s="470"/>
      <c r="R32" s="470"/>
      <c r="S32" s="470"/>
      <c r="T32" s="470"/>
      <c r="U32" s="470"/>
      <c r="V32" s="470"/>
      <c r="W32" s="470"/>
      <c r="X32" s="465">
        <f>ROUNDDOWN(('入力シート兼事業者（控）'!AS35),0)</f>
        <v>0</v>
      </c>
      <c r="Y32" s="466"/>
      <c r="Z32" s="62" t="str">
        <f>IF('入力シート兼事業者（控）'!$AO$25=TRUE,'入力シート兼事業者（控）'!AT35,"")</f>
        <v/>
      </c>
      <c r="AA32" s="467">
        <f>'入力シート兼事業者（控）'!AA35</f>
        <v>0</v>
      </c>
      <c r="AB32" s="468"/>
      <c r="AC32" s="459">
        <f>ROUNDDOWN('入力シート兼事業者（控）'!AC35,0)</f>
        <v>0</v>
      </c>
      <c r="AD32" s="460"/>
      <c r="AE32" s="461"/>
      <c r="AF32" s="43" t="str">
        <f>IF('入力シート兼事業者（控）'!$AP$25=TRUE,'入力シート兼事業者（控）'!AV35,"")</f>
        <v/>
      </c>
      <c r="AG32" s="472">
        <f>'入力シート兼事業者（控）'!AG35</f>
        <v>0</v>
      </c>
      <c r="AH32" s="473"/>
      <c r="AI32" s="487" t="str">
        <f>'入力シート兼事業者（控）'!AI35</f>
        <v/>
      </c>
      <c r="AJ32" s="488"/>
      <c r="AK32" s="488"/>
      <c r="AL32" s="489"/>
      <c r="AN32" s="5"/>
      <c r="AO32" s="5"/>
    </row>
    <row r="33" spans="1:41" ht="15.95" customHeight="1">
      <c r="A33" s="5"/>
      <c r="B33" s="40">
        <v>10</v>
      </c>
      <c r="C33" s="474" t="str">
        <f>IF('入力シート兼事業者（控）'!C36="","",'入力シート兼事業者（控）'!C36)</f>
        <v/>
      </c>
      <c r="D33" s="475"/>
      <c r="E33" s="475"/>
      <c r="F33" s="469">
        <f>'入力シート兼事業者（控）'!F36</f>
        <v>0</v>
      </c>
      <c r="G33" s="470"/>
      <c r="H33" s="470"/>
      <c r="I33" s="470"/>
      <c r="J33" s="471"/>
      <c r="K33" s="469">
        <f>'入力シート兼事業者（控）'!K36</f>
        <v>0</v>
      </c>
      <c r="L33" s="470"/>
      <c r="M33" s="470"/>
      <c r="N33" s="470"/>
      <c r="O33" s="470"/>
      <c r="P33" s="470"/>
      <c r="Q33" s="470"/>
      <c r="R33" s="470"/>
      <c r="S33" s="470"/>
      <c r="T33" s="470"/>
      <c r="U33" s="470"/>
      <c r="V33" s="470"/>
      <c r="W33" s="471"/>
      <c r="X33" s="465">
        <f>ROUNDDOWN(('入力シート兼事業者（控）'!AS36),0)</f>
        <v>0</v>
      </c>
      <c r="Y33" s="466"/>
      <c r="Z33" s="62" t="str">
        <f>IF('入力シート兼事業者（控）'!$AO$25=TRUE,'入力シート兼事業者（控）'!AT36,"")</f>
        <v/>
      </c>
      <c r="AA33" s="467">
        <f>'入力シート兼事業者（控）'!AA36</f>
        <v>0</v>
      </c>
      <c r="AB33" s="468"/>
      <c r="AC33" s="459">
        <f>ROUNDDOWN('入力シート兼事業者（控）'!AC36,0)</f>
        <v>0</v>
      </c>
      <c r="AD33" s="460"/>
      <c r="AE33" s="461"/>
      <c r="AF33" s="43" t="str">
        <f>IF('入力シート兼事業者（控）'!$AP$25=TRUE,'入力シート兼事業者（控）'!AV36,"")</f>
        <v/>
      </c>
      <c r="AG33" s="472">
        <f>'入力シート兼事業者（控）'!AG36</f>
        <v>0</v>
      </c>
      <c r="AH33" s="473"/>
      <c r="AI33" s="487" t="str">
        <f>'入力シート兼事業者（控）'!AI36</f>
        <v/>
      </c>
      <c r="AJ33" s="488"/>
      <c r="AK33" s="488"/>
      <c r="AL33" s="489"/>
      <c r="AN33" s="5"/>
      <c r="AO33" s="5"/>
    </row>
    <row r="34" spans="1:41" ht="15.95" customHeight="1">
      <c r="A34" s="5"/>
      <c r="B34" s="40">
        <v>11</v>
      </c>
      <c r="C34" s="474" t="str">
        <f>IF('入力シート兼事業者（控）'!C37="","",'入力シート兼事業者（控）'!C37)</f>
        <v/>
      </c>
      <c r="D34" s="475"/>
      <c r="E34" s="475"/>
      <c r="F34" s="469">
        <f>'入力シート兼事業者（控）'!F37</f>
        <v>0</v>
      </c>
      <c r="G34" s="470"/>
      <c r="H34" s="470"/>
      <c r="I34" s="470"/>
      <c r="J34" s="471"/>
      <c r="K34" s="469">
        <f>'入力シート兼事業者（控）'!K37</f>
        <v>0</v>
      </c>
      <c r="L34" s="470"/>
      <c r="M34" s="470"/>
      <c r="N34" s="470"/>
      <c r="O34" s="470"/>
      <c r="P34" s="470"/>
      <c r="Q34" s="470"/>
      <c r="R34" s="470"/>
      <c r="S34" s="470"/>
      <c r="T34" s="470"/>
      <c r="U34" s="470"/>
      <c r="V34" s="470"/>
      <c r="W34" s="471"/>
      <c r="X34" s="465">
        <f>ROUNDDOWN(('入力シート兼事業者（控）'!AS37),0)</f>
        <v>0</v>
      </c>
      <c r="Y34" s="466"/>
      <c r="Z34" s="62" t="str">
        <f>IF('入力シート兼事業者（控）'!$AO$25=TRUE,'入力シート兼事業者（控）'!AT37,"")</f>
        <v/>
      </c>
      <c r="AA34" s="467">
        <f>'入力シート兼事業者（控）'!AA37</f>
        <v>0</v>
      </c>
      <c r="AB34" s="468"/>
      <c r="AC34" s="459">
        <f>ROUNDDOWN('入力シート兼事業者（控）'!AC37,0)</f>
        <v>0</v>
      </c>
      <c r="AD34" s="460"/>
      <c r="AE34" s="461"/>
      <c r="AF34" s="43" t="str">
        <f>IF('入力シート兼事業者（控）'!$AP$25=TRUE,'入力シート兼事業者（控）'!AV37,"")</f>
        <v/>
      </c>
      <c r="AG34" s="472">
        <f>'入力シート兼事業者（控）'!AG37</f>
        <v>0</v>
      </c>
      <c r="AH34" s="473"/>
      <c r="AI34" s="487" t="str">
        <f>'入力シート兼事業者（控）'!AI37</f>
        <v/>
      </c>
      <c r="AJ34" s="488"/>
      <c r="AK34" s="488"/>
      <c r="AL34" s="489"/>
      <c r="AN34" s="5"/>
      <c r="AO34" s="5"/>
    </row>
    <row r="35" spans="1:41" ht="15.95" customHeight="1">
      <c r="A35" s="5"/>
      <c r="B35" s="40">
        <v>12</v>
      </c>
      <c r="C35" s="474" t="str">
        <f>IF('入力シート兼事業者（控）'!C38="","",'入力シート兼事業者（控）'!C38)</f>
        <v/>
      </c>
      <c r="D35" s="475"/>
      <c r="E35" s="475"/>
      <c r="F35" s="469">
        <f>'入力シート兼事業者（控）'!F38</f>
        <v>0</v>
      </c>
      <c r="G35" s="470"/>
      <c r="H35" s="470"/>
      <c r="I35" s="470"/>
      <c r="J35" s="471"/>
      <c r="K35" s="469">
        <f>'入力シート兼事業者（控）'!K38</f>
        <v>0</v>
      </c>
      <c r="L35" s="470"/>
      <c r="M35" s="470"/>
      <c r="N35" s="470"/>
      <c r="O35" s="470"/>
      <c r="P35" s="470"/>
      <c r="Q35" s="470"/>
      <c r="R35" s="470"/>
      <c r="S35" s="470"/>
      <c r="T35" s="470"/>
      <c r="U35" s="470"/>
      <c r="V35" s="470"/>
      <c r="W35" s="471"/>
      <c r="X35" s="465">
        <f>ROUNDDOWN(('入力シート兼事業者（控）'!AS38),0)</f>
        <v>0</v>
      </c>
      <c r="Y35" s="466"/>
      <c r="Z35" s="62" t="str">
        <f>IF('入力シート兼事業者（控）'!$AO$25=TRUE,'入力シート兼事業者（控）'!AT38,"")</f>
        <v/>
      </c>
      <c r="AA35" s="467">
        <f>'入力シート兼事業者（控）'!AA38</f>
        <v>0</v>
      </c>
      <c r="AB35" s="468"/>
      <c r="AC35" s="459">
        <f>ROUNDDOWN('入力シート兼事業者（控）'!AC38,0)</f>
        <v>0</v>
      </c>
      <c r="AD35" s="460"/>
      <c r="AE35" s="461"/>
      <c r="AF35" s="43" t="str">
        <f>IF('入力シート兼事業者（控）'!$AP$25=TRUE,'入力シート兼事業者（控）'!AV38,"")</f>
        <v/>
      </c>
      <c r="AG35" s="472">
        <f>'入力シート兼事業者（控）'!AG38</f>
        <v>0</v>
      </c>
      <c r="AH35" s="473"/>
      <c r="AI35" s="487" t="str">
        <f>'入力シート兼事業者（控）'!AI38</f>
        <v/>
      </c>
      <c r="AJ35" s="488"/>
      <c r="AK35" s="488"/>
      <c r="AL35" s="489"/>
      <c r="AN35" s="5"/>
      <c r="AO35" s="5"/>
    </row>
    <row r="36" spans="1:41" ht="15.95" customHeight="1">
      <c r="A36" s="5"/>
      <c r="B36" s="40">
        <v>13</v>
      </c>
      <c r="C36" s="474" t="str">
        <f>IF('入力シート兼事業者（控）'!C39="","",'入力シート兼事業者（控）'!C39)</f>
        <v/>
      </c>
      <c r="D36" s="475"/>
      <c r="E36" s="475"/>
      <c r="F36" s="469">
        <f>'入力シート兼事業者（控）'!F39</f>
        <v>0</v>
      </c>
      <c r="G36" s="470"/>
      <c r="H36" s="470"/>
      <c r="I36" s="470"/>
      <c r="J36" s="471"/>
      <c r="K36" s="469">
        <f>'入力シート兼事業者（控）'!K39</f>
        <v>0</v>
      </c>
      <c r="L36" s="470"/>
      <c r="M36" s="470"/>
      <c r="N36" s="470"/>
      <c r="O36" s="470"/>
      <c r="P36" s="470"/>
      <c r="Q36" s="470"/>
      <c r="R36" s="470"/>
      <c r="S36" s="470"/>
      <c r="T36" s="470"/>
      <c r="U36" s="470"/>
      <c r="V36" s="470"/>
      <c r="W36" s="471"/>
      <c r="X36" s="465">
        <f>ROUNDDOWN(('入力シート兼事業者（控）'!AS39),0)</f>
        <v>0</v>
      </c>
      <c r="Y36" s="466"/>
      <c r="Z36" s="62" t="str">
        <f>IF('入力シート兼事業者（控）'!$AO$25=TRUE,'入力シート兼事業者（控）'!AT39,"")</f>
        <v/>
      </c>
      <c r="AA36" s="467">
        <f>'入力シート兼事業者（控）'!AA39</f>
        <v>0</v>
      </c>
      <c r="AB36" s="468"/>
      <c r="AC36" s="459">
        <f>ROUNDDOWN('入力シート兼事業者（控）'!AC39,0)</f>
        <v>0</v>
      </c>
      <c r="AD36" s="460"/>
      <c r="AE36" s="461"/>
      <c r="AF36" s="43" t="str">
        <f>IF('入力シート兼事業者（控）'!$AP$25=TRUE,'入力シート兼事業者（控）'!AV39,"")</f>
        <v/>
      </c>
      <c r="AG36" s="472">
        <f>'入力シート兼事業者（控）'!AG39</f>
        <v>0</v>
      </c>
      <c r="AH36" s="473"/>
      <c r="AI36" s="487" t="str">
        <f>'入力シート兼事業者（控）'!AI39</f>
        <v/>
      </c>
      <c r="AJ36" s="488"/>
      <c r="AK36" s="488"/>
      <c r="AL36" s="489"/>
      <c r="AN36" s="5"/>
      <c r="AO36" s="5"/>
    </row>
    <row r="37" spans="1:41" ht="15.95" customHeight="1">
      <c r="A37" s="5"/>
      <c r="B37" s="40">
        <v>14</v>
      </c>
      <c r="C37" s="474" t="str">
        <f>IF('入力シート兼事業者（控）'!C40="","",'入力シート兼事業者（控）'!C40)</f>
        <v/>
      </c>
      <c r="D37" s="475"/>
      <c r="E37" s="475"/>
      <c r="F37" s="469">
        <f>'入力シート兼事業者（控）'!F40</f>
        <v>0</v>
      </c>
      <c r="G37" s="470"/>
      <c r="H37" s="470"/>
      <c r="I37" s="470"/>
      <c r="J37" s="471"/>
      <c r="K37" s="469">
        <f>'入力シート兼事業者（控）'!K40</f>
        <v>0</v>
      </c>
      <c r="L37" s="470"/>
      <c r="M37" s="470"/>
      <c r="N37" s="470"/>
      <c r="O37" s="470"/>
      <c r="P37" s="470"/>
      <c r="Q37" s="470"/>
      <c r="R37" s="470"/>
      <c r="S37" s="470"/>
      <c r="T37" s="470"/>
      <c r="U37" s="470"/>
      <c r="V37" s="470"/>
      <c r="W37" s="471"/>
      <c r="X37" s="465">
        <f>ROUNDDOWN(('入力シート兼事業者（控）'!AS40),0)</f>
        <v>0</v>
      </c>
      <c r="Y37" s="466"/>
      <c r="Z37" s="62" t="str">
        <f>IF('入力シート兼事業者（控）'!$AO$25=TRUE,'入力シート兼事業者（控）'!AT40,"")</f>
        <v/>
      </c>
      <c r="AA37" s="467">
        <f>'入力シート兼事業者（控）'!AA40</f>
        <v>0</v>
      </c>
      <c r="AB37" s="468"/>
      <c r="AC37" s="459">
        <f>ROUNDDOWN('入力シート兼事業者（控）'!AC40,0)</f>
        <v>0</v>
      </c>
      <c r="AD37" s="460"/>
      <c r="AE37" s="461"/>
      <c r="AF37" s="43" t="str">
        <f>IF('入力シート兼事業者（控）'!$AP$25=TRUE,'入力シート兼事業者（控）'!AV40,"")</f>
        <v/>
      </c>
      <c r="AG37" s="472">
        <f>'入力シート兼事業者（控）'!AG40</f>
        <v>0</v>
      </c>
      <c r="AH37" s="473"/>
      <c r="AI37" s="487" t="str">
        <f>'入力シート兼事業者（控）'!AI40</f>
        <v/>
      </c>
      <c r="AJ37" s="488"/>
      <c r="AK37" s="488"/>
      <c r="AL37" s="489"/>
      <c r="AN37" s="5"/>
      <c r="AO37" s="5"/>
    </row>
    <row r="38" spans="1:41" ht="15.95" customHeight="1">
      <c r="A38" s="5"/>
      <c r="B38" s="40">
        <v>15</v>
      </c>
      <c r="C38" s="474" t="str">
        <f>IF('入力シート兼事業者（控）'!C41="","",'入力シート兼事業者（控）'!C41)</f>
        <v/>
      </c>
      <c r="D38" s="475"/>
      <c r="E38" s="475"/>
      <c r="F38" s="469">
        <f>'入力シート兼事業者（控）'!F41</f>
        <v>0</v>
      </c>
      <c r="G38" s="470"/>
      <c r="H38" s="470"/>
      <c r="I38" s="470"/>
      <c r="J38" s="471"/>
      <c r="K38" s="469">
        <f>'入力シート兼事業者（控）'!K41</f>
        <v>0</v>
      </c>
      <c r="L38" s="470"/>
      <c r="M38" s="470"/>
      <c r="N38" s="470"/>
      <c r="O38" s="470"/>
      <c r="P38" s="470"/>
      <c r="Q38" s="470"/>
      <c r="R38" s="470"/>
      <c r="S38" s="470"/>
      <c r="T38" s="470"/>
      <c r="U38" s="470"/>
      <c r="V38" s="470"/>
      <c r="W38" s="471"/>
      <c r="X38" s="465">
        <f>ROUNDDOWN(('入力シート兼事業者（控）'!AS41),0)</f>
        <v>0</v>
      </c>
      <c r="Y38" s="466"/>
      <c r="Z38" s="62" t="str">
        <f>IF('入力シート兼事業者（控）'!$AO$25=TRUE,'入力シート兼事業者（控）'!AT41,"")</f>
        <v/>
      </c>
      <c r="AA38" s="467">
        <f>'入力シート兼事業者（控）'!AA41</f>
        <v>0</v>
      </c>
      <c r="AB38" s="468"/>
      <c r="AC38" s="459">
        <f>ROUNDDOWN('入力シート兼事業者（控）'!AC41,0)</f>
        <v>0</v>
      </c>
      <c r="AD38" s="460"/>
      <c r="AE38" s="461"/>
      <c r="AF38" s="43" t="str">
        <f>IF('入力シート兼事業者（控）'!$AP$25=TRUE,'入力シート兼事業者（控）'!AV41,"")</f>
        <v/>
      </c>
      <c r="AG38" s="472">
        <f>'入力シート兼事業者（控）'!AG41</f>
        <v>0</v>
      </c>
      <c r="AH38" s="473"/>
      <c r="AI38" s="487" t="str">
        <f>'入力シート兼事業者（控）'!AI41</f>
        <v/>
      </c>
      <c r="AJ38" s="488"/>
      <c r="AK38" s="488"/>
      <c r="AL38" s="489"/>
      <c r="AN38" s="5"/>
      <c r="AO38" s="5"/>
    </row>
    <row r="39" spans="1:41" ht="15.95" customHeight="1">
      <c r="A39" s="5"/>
      <c r="B39" s="40">
        <v>16</v>
      </c>
      <c r="C39" s="474" t="str">
        <f>IF('入力シート兼事業者（控）'!C42="","",'入力シート兼事業者（控）'!C42)</f>
        <v/>
      </c>
      <c r="D39" s="475"/>
      <c r="E39" s="475"/>
      <c r="F39" s="469">
        <f>'入力シート兼事業者（控）'!F42</f>
        <v>0</v>
      </c>
      <c r="G39" s="470"/>
      <c r="H39" s="470"/>
      <c r="I39" s="470"/>
      <c r="J39" s="471"/>
      <c r="K39" s="469">
        <f>'入力シート兼事業者（控）'!K42</f>
        <v>0</v>
      </c>
      <c r="L39" s="470"/>
      <c r="M39" s="470"/>
      <c r="N39" s="470"/>
      <c r="O39" s="470"/>
      <c r="P39" s="470"/>
      <c r="Q39" s="470"/>
      <c r="R39" s="470"/>
      <c r="S39" s="470"/>
      <c r="T39" s="470"/>
      <c r="U39" s="470"/>
      <c r="V39" s="470"/>
      <c r="W39" s="471"/>
      <c r="X39" s="465">
        <f>ROUNDDOWN(('入力シート兼事業者（控）'!AS42),0)</f>
        <v>0</v>
      </c>
      <c r="Y39" s="466"/>
      <c r="Z39" s="62" t="str">
        <f>IF('入力シート兼事業者（控）'!$AO$25=TRUE,'入力シート兼事業者（控）'!AT42,"")</f>
        <v/>
      </c>
      <c r="AA39" s="467">
        <f>'入力シート兼事業者（控）'!AA42</f>
        <v>0</v>
      </c>
      <c r="AB39" s="468"/>
      <c r="AC39" s="459">
        <f>ROUNDDOWN('入力シート兼事業者（控）'!AC42,0)</f>
        <v>0</v>
      </c>
      <c r="AD39" s="460"/>
      <c r="AE39" s="461"/>
      <c r="AF39" s="43" t="str">
        <f>IF('入力シート兼事業者（控）'!$AP$25=TRUE,'入力シート兼事業者（控）'!AV42,"")</f>
        <v/>
      </c>
      <c r="AG39" s="472">
        <f>'入力シート兼事業者（控）'!AG42</f>
        <v>0</v>
      </c>
      <c r="AH39" s="473"/>
      <c r="AI39" s="487" t="str">
        <f>'入力シート兼事業者（控）'!AI42</f>
        <v/>
      </c>
      <c r="AJ39" s="488"/>
      <c r="AK39" s="488"/>
      <c r="AL39" s="489"/>
      <c r="AN39" s="5"/>
      <c r="AO39" s="5"/>
    </row>
    <row r="40" spans="1:41" ht="15.95" customHeight="1">
      <c r="A40" s="5"/>
      <c r="B40" s="40">
        <v>17</v>
      </c>
      <c r="C40" s="474" t="str">
        <f>IF('入力シート兼事業者（控）'!C43="","",'入力シート兼事業者（控）'!C43)</f>
        <v/>
      </c>
      <c r="D40" s="475"/>
      <c r="E40" s="475"/>
      <c r="F40" s="469">
        <f>'入力シート兼事業者（控）'!F43</f>
        <v>0</v>
      </c>
      <c r="G40" s="470"/>
      <c r="H40" s="470"/>
      <c r="I40" s="470"/>
      <c r="J40" s="471"/>
      <c r="K40" s="469">
        <f>'入力シート兼事業者（控）'!K43</f>
        <v>0</v>
      </c>
      <c r="L40" s="470"/>
      <c r="M40" s="470"/>
      <c r="N40" s="470"/>
      <c r="O40" s="470"/>
      <c r="P40" s="470"/>
      <c r="Q40" s="470"/>
      <c r="R40" s="470"/>
      <c r="S40" s="470"/>
      <c r="T40" s="470"/>
      <c r="U40" s="470"/>
      <c r="V40" s="470"/>
      <c r="W40" s="471"/>
      <c r="X40" s="465">
        <f>ROUNDDOWN(('入力シート兼事業者（控）'!AS43),0)</f>
        <v>0</v>
      </c>
      <c r="Y40" s="466"/>
      <c r="Z40" s="62" t="str">
        <f>IF('入力シート兼事業者（控）'!$AO$25=TRUE,'入力シート兼事業者（控）'!AT43,"")</f>
        <v/>
      </c>
      <c r="AA40" s="467">
        <f>'入力シート兼事業者（控）'!AA43</f>
        <v>0</v>
      </c>
      <c r="AB40" s="468"/>
      <c r="AC40" s="459">
        <f>ROUNDDOWN('入力シート兼事業者（控）'!AC43,0)</f>
        <v>0</v>
      </c>
      <c r="AD40" s="460"/>
      <c r="AE40" s="461"/>
      <c r="AF40" s="43" t="str">
        <f>IF('入力シート兼事業者（控）'!$AP$25=TRUE,'入力シート兼事業者（控）'!AV43,"")</f>
        <v/>
      </c>
      <c r="AG40" s="472">
        <f>'入力シート兼事業者（控）'!AG43</f>
        <v>0</v>
      </c>
      <c r="AH40" s="473"/>
      <c r="AI40" s="487" t="str">
        <f>'入力シート兼事業者（控）'!AI43</f>
        <v/>
      </c>
      <c r="AJ40" s="488"/>
      <c r="AK40" s="488"/>
      <c r="AL40" s="489"/>
      <c r="AN40" s="5"/>
      <c r="AO40" s="5"/>
    </row>
    <row r="41" spans="1:41" ht="15.95" customHeight="1">
      <c r="A41" s="5"/>
      <c r="B41" s="40">
        <v>18</v>
      </c>
      <c r="C41" s="474" t="str">
        <f>IF('入力シート兼事業者（控）'!C44="","",'入力シート兼事業者（控）'!C44)</f>
        <v/>
      </c>
      <c r="D41" s="475"/>
      <c r="E41" s="475"/>
      <c r="F41" s="469">
        <f>'入力シート兼事業者（控）'!F44</f>
        <v>0</v>
      </c>
      <c r="G41" s="470"/>
      <c r="H41" s="470"/>
      <c r="I41" s="470"/>
      <c r="J41" s="471"/>
      <c r="K41" s="469">
        <f>'入力シート兼事業者（控）'!K44</f>
        <v>0</v>
      </c>
      <c r="L41" s="470"/>
      <c r="M41" s="470"/>
      <c r="N41" s="470"/>
      <c r="O41" s="470"/>
      <c r="P41" s="470"/>
      <c r="Q41" s="470"/>
      <c r="R41" s="470"/>
      <c r="S41" s="470"/>
      <c r="T41" s="470"/>
      <c r="U41" s="470"/>
      <c r="V41" s="470"/>
      <c r="W41" s="471"/>
      <c r="X41" s="465">
        <f>ROUNDDOWN(('入力シート兼事業者（控）'!AS44),0)</f>
        <v>0</v>
      </c>
      <c r="Y41" s="466"/>
      <c r="Z41" s="62" t="str">
        <f>IF('入力シート兼事業者（控）'!$AO$25=TRUE,'入力シート兼事業者（控）'!AT44,"")</f>
        <v/>
      </c>
      <c r="AA41" s="467">
        <f>'入力シート兼事業者（控）'!AA44</f>
        <v>0</v>
      </c>
      <c r="AB41" s="468"/>
      <c r="AC41" s="459">
        <f>ROUNDDOWN('入力シート兼事業者（控）'!AC44,0)</f>
        <v>0</v>
      </c>
      <c r="AD41" s="460"/>
      <c r="AE41" s="461"/>
      <c r="AF41" s="43" t="str">
        <f>IF('入力シート兼事業者（控）'!$AP$25=TRUE,'入力シート兼事業者（控）'!AV44,"")</f>
        <v/>
      </c>
      <c r="AG41" s="472">
        <f>'入力シート兼事業者（控）'!AG44</f>
        <v>0</v>
      </c>
      <c r="AH41" s="473"/>
      <c r="AI41" s="487" t="str">
        <f>'入力シート兼事業者（控）'!AI44</f>
        <v/>
      </c>
      <c r="AJ41" s="488"/>
      <c r="AK41" s="488"/>
      <c r="AL41" s="489"/>
      <c r="AN41" s="5"/>
      <c r="AO41" s="5"/>
    </row>
    <row r="42" spans="1:41" ht="15.95" customHeight="1">
      <c r="A42" s="5"/>
      <c r="B42" s="40">
        <v>19</v>
      </c>
      <c r="C42" s="474" t="str">
        <f>IF('入力シート兼事業者（控）'!C45="","",'入力シート兼事業者（控）'!C45)</f>
        <v/>
      </c>
      <c r="D42" s="475"/>
      <c r="E42" s="475"/>
      <c r="F42" s="469">
        <f>'入力シート兼事業者（控）'!F45</f>
        <v>0</v>
      </c>
      <c r="G42" s="470"/>
      <c r="H42" s="470"/>
      <c r="I42" s="470"/>
      <c r="J42" s="471"/>
      <c r="K42" s="469">
        <f>'入力シート兼事業者（控）'!K45</f>
        <v>0</v>
      </c>
      <c r="L42" s="470"/>
      <c r="M42" s="470"/>
      <c r="N42" s="470"/>
      <c r="O42" s="470"/>
      <c r="P42" s="470"/>
      <c r="Q42" s="470"/>
      <c r="R42" s="470"/>
      <c r="S42" s="470"/>
      <c r="T42" s="470"/>
      <c r="U42" s="470"/>
      <c r="V42" s="470"/>
      <c r="W42" s="471"/>
      <c r="X42" s="465">
        <f>ROUNDDOWN(('入力シート兼事業者（控）'!AS45),0)</f>
        <v>0</v>
      </c>
      <c r="Y42" s="466"/>
      <c r="Z42" s="62" t="str">
        <f>IF('入力シート兼事業者（控）'!$AO$25=TRUE,'入力シート兼事業者（控）'!AT45,"")</f>
        <v/>
      </c>
      <c r="AA42" s="467">
        <f>'入力シート兼事業者（控）'!AA45</f>
        <v>0</v>
      </c>
      <c r="AB42" s="468"/>
      <c r="AC42" s="459">
        <f>ROUNDDOWN('入力シート兼事業者（控）'!AC45,0)</f>
        <v>0</v>
      </c>
      <c r="AD42" s="460"/>
      <c r="AE42" s="461"/>
      <c r="AF42" s="43" t="str">
        <f>IF('入力シート兼事業者（控）'!$AP$25=TRUE,'入力シート兼事業者（控）'!AV45,"")</f>
        <v/>
      </c>
      <c r="AG42" s="472">
        <f>'入力シート兼事業者（控）'!AG45</f>
        <v>0</v>
      </c>
      <c r="AH42" s="473"/>
      <c r="AI42" s="487" t="str">
        <f>'入力シート兼事業者（控）'!AI45</f>
        <v/>
      </c>
      <c r="AJ42" s="488"/>
      <c r="AK42" s="488"/>
      <c r="AL42" s="489"/>
      <c r="AN42" s="5"/>
      <c r="AO42" s="5"/>
    </row>
    <row r="43" spans="1:41" ht="15.95" customHeight="1">
      <c r="A43" s="5"/>
      <c r="B43" s="40">
        <v>20</v>
      </c>
      <c r="C43" s="474" t="str">
        <f>IF('入力シート兼事業者（控）'!C46="","",'入力シート兼事業者（控）'!C46)</f>
        <v/>
      </c>
      <c r="D43" s="475"/>
      <c r="E43" s="475"/>
      <c r="F43" s="469">
        <f>'入力シート兼事業者（控）'!F46</f>
        <v>0</v>
      </c>
      <c r="G43" s="470"/>
      <c r="H43" s="470"/>
      <c r="I43" s="470"/>
      <c r="J43" s="471"/>
      <c r="K43" s="469">
        <f>'入力シート兼事業者（控）'!K46</f>
        <v>0</v>
      </c>
      <c r="L43" s="470"/>
      <c r="M43" s="470"/>
      <c r="N43" s="470"/>
      <c r="O43" s="470"/>
      <c r="P43" s="470"/>
      <c r="Q43" s="470"/>
      <c r="R43" s="470"/>
      <c r="S43" s="470"/>
      <c r="T43" s="470"/>
      <c r="U43" s="470"/>
      <c r="V43" s="470"/>
      <c r="W43" s="471"/>
      <c r="X43" s="465">
        <f>ROUNDDOWN(('入力シート兼事業者（控）'!AS46),0)</f>
        <v>0</v>
      </c>
      <c r="Y43" s="466"/>
      <c r="Z43" s="62" t="str">
        <f>IF('入力シート兼事業者（控）'!$AO$25=TRUE,'入力シート兼事業者（控）'!AT46,"")</f>
        <v/>
      </c>
      <c r="AA43" s="467">
        <f>'入力シート兼事業者（控）'!AA46</f>
        <v>0</v>
      </c>
      <c r="AB43" s="468"/>
      <c r="AC43" s="459">
        <f>ROUNDDOWN('入力シート兼事業者（控）'!AC46,0)</f>
        <v>0</v>
      </c>
      <c r="AD43" s="460"/>
      <c r="AE43" s="461"/>
      <c r="AF43" s="43" t="str">
        <f>IF('入力シート兼事業者（控）'!$AP$25=TRUE,'入力シート兼事業者（控）'!AV46,"")</f>
        <v/>
      </c>
      <c r="AG43" s="472">
        <f>'入力シート兼事業者（控）'!AG46</f>
        <v>0</v>
      </c>
      <c r="AH43" s="473"/>
      <c r="AI43" s="487" t="str">
        <f>'入力シート兼事業者（控）'!AI46</f>
        <v/>
      </c>
      <c r="AJ43" s="488"/>
      <c r="AK43" s="488"/>
      <c r="AL43" s="489"/>
      <c r="AN43" s="5"/>
      <c r="AO43" s="5"/>
    </row>
    <row r="44" spans="1:41" ht="15.95" customHeight="1">
      <c r="A44" s="5"/>
      <c r="B44" s="40">
        <v>21</v>
      </c>
      <c r="C44" s="474" t="str">
        <f>IF('入力シート兼事業者（控）'!C47="","",'入力シート兼事業者（控）'!C47)</f>
        <v/>
      </c>
      <c r="D44" s="475"/>
      <c r="E44" s="475"/>
      <c r="F44" s="469">
        <f>'入力シート兼事業者（控）'!F47</f>
        <v>0</v>
      </c>
      <c r="G44" s="470"/>
      <c r="H44" s="470"/>
      <c r="I44" s="470"/>
      <c r="J44" s="471"/>
      <c r="K44" s="469">
        <f>'入力シート兼事業者（控）'!K47</f>
        <v>0</v>
      </c>
      <c r="L44" s="470"/>
      <c r="M44" s="470"/>
      <c r="N44" s="470"/>
      <c r="O44" s="470"/>
      <c r="P44" s="470"/>
      <c r="Q44" s="470"/>
      <c r="R44" s="470"/>
      <c r="S44" s="470"/>
      <c r="T44" s="470"/>
      <c r="U44" s="470"/>
      <c r="V44" s="470"/>
      <c r="W44" s="471"/>
      <c r="X44" s="465">
        <f>ROUNDDOWN(('入力シート兼事業者（控）'!AS47),0)</f>
        <v>0</v>
      </c>
      <c r="Y44" s="466"/>
      <c r="Z44" s="62" t="str">
        <f>IF('入力シート兼事業者（控）'!$AO$25=TRUE,'入力シート兼事業者（控）'!AT47,"")</f>
        <v/>
      </c>
      <c r="AA44" s="467">
        <f>'入力シート兼事業者（控）'!AA47</f>
        <v>0</v>
      </c>
      <c r="AB44" s="468"/>
      <c r="AC44" s="459">
        <f>ROUNDDOWN('入力シート兼事業者（控）'!AC47,0)</f>
        <v>0</v>
      </c>
      <c r="AD44" s="460"/>
      <c r="AE44" s="461"/>
      <c r="AF44" s="43" t="str">
        <f>IF('入力シート兼事業者（控）'!$AP$25=TRUE,'入力シート兼事業者（控）'!AV47,"")</f>
        <v/>
      </c>
      <c r="AG44" s="472">
        <f>'入力シート兼事業者（控）'!AG47</f>
        <v>0</v>
      </c>
      <c r="AH44" s="473"/>
      <c r="AI44" s="487" t="str">
        <f>'入力シート兼事業者（控）'!AI47</f>
        <v/>
      </c>
      <c r="AJ44" s="488"/>
      <c r="AK44" s="488"/>
      <c r="AL44" s="489"/>
      <c r="AN44" s="5"/>
      <c r="AO44" s="5"/>
    </row>
    <row r="45" spans="1:41" ht="15.95" customHeight="1">
      <c r="A45" s="5"/>
      <c r="B45" s="40">
        <v>22</v>
      </c>
      <c r="C45" s="474" t="str">
        <f>IF('入力シート兼事業者（控）'!C48="","",'入力シート兼事業者（控）'!C48)</f>
        <v/>
      </c>
      <c r="D45" s="475"/>
      <c r="E45" s="475"/>
      <c r="F45" s="469">
        <f>'入力シート兼事業者（控）'!F48</f>
        <v>0</v>
      </c>
      <c r="G45" s="470"/>
      <c r="H45" s="470"/>
      <c r="I45" s="470"/>
      <c r="J45" s="471"/>
      <c r="K45" s="469">
        <f>'入力シート兼事業者（控）'!K48</f>
        <v>0</v>
      </c>
      <c r="L45" s="470"/>
      <c r="M45" s="470"/>
      <c r="N45" s="470"/>
      <c r="O45" s="470"/>
      <c r="P45" s="470"/>
      <c r="Q45" s="470"/>
      <c r="R45" s="470"/>
      <c r="S45" s="470"/>
      <c r="T45" s="470"/>
      <c r="U45" s="470"/>
      <c r="V45" s="470"/>
      <c r="W45" s="471"/>
      <c r="X45" s="465">
        <f>ROUNDDOWN(('入力シート兼事業者（控）'!AS48),0)</f>
        <v>0</v>
      </c>
      <c r="Y45" s="466"/>
      <c r="Z45" s="62" t="str">
        <f>IF('入力シート兼事業者（控）'!$AO$25=TRUE,'入力シート兼事業者（控）'!AT48,"")</f>
        <v/>
      </c>
      <c r="AA45" s="467">
        <f>'入力シート兼事業者（控）'!AA48</f>
        <v>0</v>
      </c>
      <c r="AB45" s="468"/>
      <c r="AC45" s="459">
        <f>ROUNDDOWN('入力シート兼事業者（控）'!AC48,0)</f>
        <v>0</v>
      </c>
      <c r="AD45" s="460"/>
      <c r="AE45" s="461"/>
      <c r="AF45" s="43" t="str">
        <f>IF('入力シート兼事業者（控）'!$AP$25=TRUE,'入力シート兼事業者（控）'!AV48,"")</f>
        <v/>
      </c>
      <c r="AG45" s="472">
        <f>'入力シート兼事業者（控）'!AG48</f>
        <v>0</v>
      </c>
      <c r="AH45" s="473"/>
      <c r="AI45" s="487" t="str">
        <f>'入力シート兼事業者（控）'!AI48</f>
        <v/>
      </c>
      <c r="AJ45" s="488"/>
      <c r="AK45" s="488"/>
      <c r="AL45" s="489"/>
      <c r="AN45" s="5"/>
      <c r="AO45" s="5"/>
    </row>
    <row r="46" spans="1:41" ht="15.95" customHeight="1">
      <c r="A46" s="5"/>
      <c r="B46" s="40">
        <v>23</v>
      </c>
      <c r="C46" s="474" t="str">
        <f>IF('入力シート兼事業者（控）'!C49="","",'入力シート兼事業者（控）'!C49)</f>
        <v/>
      </c>
      <c r="D46" s="475"/>
      <c r="E46" s="475"/>
      <c r="F46" s="469">
        <f>'入力シート兼事業者（控）'!F49</f>
        <v>0</v>
      </c>
      <c r="G46" s="470"/>
      <c r="H46" s="470"/>
      <c r="I46" s="470"/>
      <c r="J46" s="471"/>
      <c r="K46" s="469">
        <f>'入力シート兼事業者（控）'!K49</f>
        <v>0</v>
      </c>
      <c r="L46" s="470"/>
      <c r="M46" s="470"/>
      <c r="N46" s="470"/>
      <c r="O46" s="470"/>
      <c r="P46" s="470"/>
      <c r="Q46" s="470"/>
      <c r="R46" s="470"/>
      <c r="S46" s="470"/>
      <c r="T46" s="470"/>
      <c r="U46" s="470"/>
      <c r="V46" s="470"/>
      <c r="W46" s="471"/>
      <c r="X46" s="465">
        <f>ROUNDDOWN(('入力シート兼事業者（控）'!AS49),0)</f>
        <v>0</v>
      </c>
      <c r="Y46" s="466"/>
      <c r="Z46" s="62" t="str">
        <f>IF('入力シート兼事業者（控）'!$AO$25=TRUE,'入力シート兼事業者（控）'!AT49,"")</f>
        <v/>
      </c>
      <c r="AA46" s="467">
        <f>'入力シート兼事業者（控）'!AA49</f>
        <v>0</v>
      </c>
      <c r="AB46" s="468"/>
      <c r="AC46" s="459">
        <f>ROUNDDOWN('入力シート兼事業者（控）'!AC49,0)</f>
        <v>0</v>
      </c>
      <c r="AD46" s="460"/>
      <c r="AE46" s="461"/>
      <c r="AF46" s="43" t="str">
        <f>IF('入力シート兼事業者（控）'!$AP$25=TRUE,'入力シート兼事業者（控）'!AV49,"")</f>
        <v/>
      </c>
      <c r="AG46" s="472">
        <f>'入力シート兼事業者（控）'!AG49</f>
        <v>0</v>
      </c>
      <c r="AH46" s="473"/>
      <c r="AI46" s="487" t="str">
        <f>'入力シート兼事業者（控）'!AI49</f>
        <v/>
      </c>
      <c r="AJ46" s="488"/>
      <c r="AK46" s="488"/>
      <c r="AL46" s="489"/>
      <c r="AN46" s="5"/>
      <c r="AO46" s="5"/>
    </row>
    <row r="47" spans="1:41" ht="15.95" customHeight="1">
      <c r="A47" s="5"/>
      <c r="B47" s="40">
        <v>24</v>
      </c>
      <c r="C47" s="474" t="str">
        <f>IF('入力シート兼事業者（控）'!C50="","",'入力シート兼事業者（控）'!C50)</f>
        <v/>
      </c>
      <c r="D47" s="475"/>
      <c r="E47" s="475"/>
      <c r="F47" s="469">
        <f>'入力シート兼事業者（控）'!F50</f>
        <v>0</v>
      </c>
      <c r="G47" s="470"/>
      <c r="H47" s="470"/>
      <c r="I47" s="470"/>
      <c r="J47" s="471"/>
      <c r="K47" s="469">
        <f>'入力シート兼事業者（控）'!K50</f>
        <v>0</v>
      </c>
      <c r="L47" s="470"/>
      <c r="M47" s="470"/>
      <c r="N47" s="470"/>
      <c r="O47" s="470"/>
      <c r="P47" s="470"/>
      <c r="Q47" s="470"/>
      <c r="R47" s="470"/>
      <c r="S47" s="470"/>
      <c r="T47" s="470"/>
      <c r="U47" s="470"/>
      <c r="V47" s="470"/>
      <c r="W47" s="471"/>
      <c r="X47" s="465">
        <f>ROUNDDOWN(('入力シート兼事業者（控）'!AS50),0)</f>
        <v>0</v>
      </c>
      <c r="Y47" s="466"/>
      <c r="Z47" s="62" t="str">
        <f>IF('入力シート兼事業者（控）'!$AO$25=TRUE,'入力シート兼事業者（控）'!AT50,"")</f>
        <v/>
      </c>
      <c r="AA47" s="467">
        <f>'入力シート兼事業者（控）'!AA50</f>
        <v>0</v>
      </c>
      <c r="AB47" s="468"/>
      <c r="AC47" s="459">
        <f>ROUNDDOWN('入力シート兼事業者（控）'!AC50,0)</f>
        <v>0</v>
      </c>
      <c r="AD47" s="460"/>
      <c r="AE47" s="461"/>
      <c r="AF47" s="43" t="str">
        <f>IF('入力シート兼事業者（控）'!$AP$25=TRUE,'入力シート兼事業者（控）'!AV50,"")</f>
        <v/>
      </c>
      <c r="AG47" s="472">
        <f>'入力シート兼事業者（控）'!AG50</f>
        <v>0</v>
      </c>
      <c r="AH47" s="473"/>
      <c r="AI47" s="487" t="str">
        <f>'入力シート兼事業者（控）'!AI50</f>
        <v/>
      </c>
      <c r="AJ47" s="488"/>
      <c r="AK47" s="488"/>
      <c r="AL47" s="489"/>
      <c r="AN47" s="5"/>
      <c r="AO47" s="5"/>
    </row>
    <row r="48" spans="1:41" ht="15.95" customHeight="1">
      <c r="A48" s="5"/>
      <c r="B48" s="40">
        <v>25</v>
      </c>
      <c r="C48" s="474" t="str">
        <f>IF('入力シート兼事業者（控）'!C51="","",'入力シート兼事業者（控）'!C51)</f>
        <v/>
      </c>
      <c r="D48" s="475"/>
      <c r="E48" s="475"/>
      <c r="F48" s="469">
        <f>'入力シート兼事業者（控）'!F51</f>
        <v>0</v>
      </c>
      <c r="G48" s="470"/>
      <c r="H48" s="470"/>
      <c r="I48" s="470"/>
      <c r="J48" s="471"/>
      <c r="K48" s="469">
        <f>'入力シート兼事業者（控）'!K51</f>
        <v>0</v>
      </c>
      <c r="L48" s="470"/>
      <c r="M48" s="470"/>
      <c r="N48" s="470"/>
      <c r="O48" s="470"/>
      <c r="P48" s="470"/>
      <c r="Q48" s="470"/>
      <c r="R48" s="470"/>
      <c r="S48" s="470"/>
      <c r="T48" s="470"/>
      <c r="U48" s="470"/>
      <c r="V48" s="470"/>
      <c r="W48" s="471"/>
      <c r="X48" s="465">
        <f>ROUNDDOWN(('入力シート兼事業者（控）'!AS51),0)</f>
        <v>0</v>
      </c>
      <c r="Y48" s="466"/>
      <c r="Z48" s="62" t="str">
        <f>IF('入力シート兼事業者（控）'!$AO$25=TRUE,'入力シート兼事業者（控）'!AT51,"")</f>
        <v/>
      </c>
      <c r="AA48" s="467">
        <f>'入力シート兼事業者（控）'!AA51</f>
        <v>0</v>
      </c>
      <c r="AB48" s="468"/>
      <c r="AC48" s="459">
        <f>ROUNDDOWN('入力シート兼事業者（控）'!AC51,0)</f>
        <v>0</v>
      </c>
      <c r="AD48" s="460"/>
      <c r="AE48" s="461"/>
      <c r="AF48" s="43" t="str">
        <f>IF('入力シート兼事業者（控）'!$AP$25=TRUE,'入力シート兼事業者（控）'!AV51,"")</f>
        <v/>
      </c>
      <c r="AG48" s="472">
        <f>'入力シート兼事業者（控）'!AG51</f>
        <v>0</v>
      </c>
      <c r="AH48" s="473"/>
      <c r="AI48" s="487" t="str">
        <f>'入力シート兼事業者（控）'!AI51</f>
        <v/>
      </c>
      <c r="AJ48" s="488"/>
      <c r="AK48" s="488"/>
      <c r="AL48" s="489"/>
      <c r="AN48" s="5"/>
      <c r="AO48" s="5"/>
    </row>
    <row r="49" spans="1:41" ht="15.95" customHeight="1">
      <c r="A49" s="5"/>
      <c r="B49" s="40">
        <v>26</v>
      </c>
      <c r="C49" s="474" t="str">
        <f>IF('入力シート兼事業者（控）'!C52="","",'入力シート兼事業者（控）'!C52)</f>
        <v/>
      </c>
      <c r="D49" s="475"/>
      <c r="E49" s="475"/>
      <c r="F49" s="469">
        <f>'入力シート兼事業者（控）'!F52</f>
        <v>0</v>
      </c>
      <c r="G49" s="470"/>
      <c r="H49" s="470"/>
      <c r="I49" s="470"/>
      <c r="J49" s="471"/>
      <c r="K49" s="469">
        <f>'入力シート兼事業者（控）'!K52</f>
        <v>0</v>
      </c>
      <c r="L49" s="470"/>
      <c r="M49" s="470"/>
      <c r="N49" s="470"/>
      <c r="O49" s="470"/>
      <c r="P49" s="470"/>
      <c r="Q49" s="470"/>
      <c r="R49" s="470"/>
      <c r="S49" s="470"/>
      <c r="T49" s="470"/>
      <c r="U49" s="470"/>
      <c r="V49" s="470"/>
      <c r="W49" s="471"/>
      <c r="X49" s="465">
        <f>ROUNDDOWN(('入力シート兼事業者（控）'!AS52),0)</f>
        <v>0</v>
      </c>
      <c r="Y49" s="466"/>
      <c r="Z49" s="62" t="str">
        <f>IF('入力シート兼事業者（控）'!$AO$25=TRUE,'入力シート兼事業者（控）'!AT52,"")</f>
        <v/>
      </c>
      <c r="AA49" s="467">
        <f>'入力シート兼事業者（控）'!AA52</f>
        <v>0</v>
      </c>
      <c r="AB49" s="468"/>
      <c r="AC49" s="459">
        <f>ROUNDDOWN('入力シート兼事業者（控）'!AC52,0)</f>
        <v>0</v>
      </c>
      <c r="AD49" s="460"/>
      <c r="AE49" s="461"/>
      <c r="AF49" s="43" t="str">
        <f>IF('入力シート兼事業者（控）'!$AP$25=TRUE,'入力シート兼事業者（控）'!AV52,"")</f>
        <v/>
      </c>
      <c r="AG49" s="472">
        <f>'入力シート兼事業者（控）'!AG52</f>
        <v>0</v>
      </c>
      <c r="AH49" s="473"/>
      <c r="AI49" s="487" t="str">
        <f>'入力シート兼事業者（控）'!AI52</f>
        <v/>
      </c>
      <c r="AJ49" s="488"/>
      <c r="AK49" s="488"/>
      <c r="AL49" s="489"/>
      <c r="AN49" s="5"/>
      <c r="AO49" s="5"/>
    </row>
    <row r="50" spans="1:41" ht="15.95" customHeight="1">
      <c r="A50" s="5"/>
      <c r="B50" s="40">
        <v>27</v>
      </c>
      <c r="C50" s="474" t="str">
        <f>IF('入力シート兼事業者（控）'!C53="","",'入力シート兼事業者（控）'!C53)</f>
        <v/>
      </c>
      <c r="D50" s="475"/>
      <c r="E50" s="475"/>
      <c r="F50" s="469">
        <f>'入力シート兼事業者（控）'!F53</f>
        <v>0</v>
      </c>
      <c r="G50" s="470"/>
      <c r="H50" s="470"/>
      <c r="I50" s="470"/>
      <c r="J50" s="471"/>
      <c r="K50" s="469">
        <f>'入力シート兼事業者（控）'!K53</f>
        <v>0</v>
      </c>
      <c r="L50" s="470"/>
      <c r="M50" s="470"/>
      <c r="N50" s="470"/>
      <c r="O50" s="470"/>
      <c r="P50" s="470"/>
      <c r="Q50" s="470"/>
      <c r="R50" s="470"/>
      <c r="S50" s="470"/>
      <c r="T50" s="470"/>
      <c r="U50" s="470"/>
      <c r="V50" s="470"/>
      <c r="W50" s="471"/>
      <c r="X50" s="465">
        <f>ROUNDDOWN(('入力シート兼事業者（控）'!AS53),0)</f>
        <v>0</v>
      </c>
      <c r="Y50" s="466"/>
      <c r="Z50" s="62" t="str">
        <f>IF('入力シート兼事業者（控）'!$AO$25=TRUE,'入力シート兼事業者（控）'!AT53,"")</f>
        <v/>
      </c>
      <c r="AA50" s="467">
        <f>'入力シート兼事業者（控）'!AA53</f>
        <v>0</v>
      </c>
      <c r="AB50" s="468"/>
      <c r="AC50" s="459">
        <f>ROUNDDOWN('入力シート兼事業者（控）'!AC53,0)</f>
        <v>0</v>
      </c>
      <c r="AD50" s="460"/>
      <c r="AE50" s="461"/>
      <c r="AF50" s="43" t="str">
        <f>IF('入力シート兼事業者（控）'!$AP$25=TRUE,'入力シート兼事業者（控）'!AV53,"")</f>
        <v/>
      </c>
      <c r="AG50" s="472">
        <f>'入力シート兼事業者（控）'!AG53</f>
        <v>0</v>
      </c>
      <c r="AH50" s="473"/>
      <c r="AI50" s="487" t="str">
        <f>'入力シート兼事業者（控）'!AI53</f>
        <v/>
      </c>
      <c r="AJ50" s="488"/>
      <c r="AK50" s="488"/>
      <c r="AL50" s="489"/>
      <c r="AN50" s="5"/>
      <c r="AO50" s="5"/>
    </row>
    <row r="51" spans="1:41" ht="15.95" customHeight="1">
      <c r="A51" s="5"/>
      <c r="B51" s="40">
        <v>28</v>
      </c>
      <c r="C51" s="474" t="str">
        <f>IF('入力シート兼事業者（控）'!C54="","",'入力シート兼事業者（控）'!C54)</f>
        <v/>
      </c>
      <c r="D51" s="475"/>
      <c r="E51" s="475"/>
      <c r="F51" s="469">
        <f>'入力シート兼事業者（控）'!F54</f>
        <v>0</v>
      </c>
      <c r="G51" s="470"/>
      <c r="H51" s="470"/>
      <c r="I51" s="470"/>
      <c r="J51" s="471"/>
      <c r="K51" s="469">
        <f>'入力シート兼事業者（控）'!K54</f>
        <v>0</v>
      </c>
      <c r="L51" s="470"/>
      <c r="M51" s="470"/>
      <c r="N51" s="470"/>
      <c r="O51" s="470"/>
      <c r="P51" s="470"/>
      <c r="Q51" s="470"/>
      <c r="R51" s="470"/>
      <c r="S51" s="470"/>
      <c r="T51" s="470"/>
      <c r="U51" s="470"/>
      <c r="V51" s="470"/>
      <c r="W51" s="471"/>
      <c r="X51" s="465">
        <f>ROUNDDOWN(('入力シート兼事業者（控）'!AS54),0)</f>
        <v>0</v>
      </c>
      <c r="Y51" s="466"/>
      <c r="Z51" s="62" t="str">
        <f>IF('入力シート兼事業者（控）'!$AO$25=TRUE,'入力シート兼事業者（控）'!AT54,"")</f>
        <v/>
      </c>
      <c r="AA51" s="467">
        <f>'入力シート兼事業者（控）'!AA54</f>
        <v>0</v>
      </c>
      <c r="AB51" s="468"/>
      <c r="AC51" s="459">
        <f>ROUNDDOWN('入力シート兼事業者（控）'!AC54,0)</f>
        <v>0</v>
      </c>
      <c r="AD51" s="460"/>
      <c r="AE51" s="461"/>
      <c r="AF51" s="43" t="str">
        <f>IF('入力シート兼事業者（控）'!$AP$25=TRUE,'入力シート兼事業者（控）'!AV54,"")</f>
        <v/>
      </c>
      <c r="AG51" s="472">
        <f>'入力シート兼事業者（控）'!AG54</f>
        <v>0</v>
      </c>
      <c r="AH51" s="473"/>
      <c r="AI51" s="487" t="str">
        <f>'入力シート兼事業者（控）'!AI54</f>
        <v/>
      </c>
      <c r="AJ51" s="488"/>
      <c r="AK51" s="488"/>
      <c r="AL51" s="489"/>
      <c r="AN51" s="5"/>
      <c r="AO51" s="5"/>
    </row>
    <row r="52" spans="1:41" ht="15.95" customHeight="1">
      <c r="A52" s="5"/>
      <c r="B52" s="40">
        <v>29</v>
      </c>
      <c r="C52" s="474" t="str">
        <f>IF('入力シート兼事業者（控）'!C55="","",'入力シート兼事業者（控）'!C55)</f>
        <v/>
      </c>
      <c r="D52" s="475"/>
      <c r="E52" s="475"/>
      <c r="F52" s="469">
        <f>'入力シート兼事業者（控）'!F55</f>
        <v>0</v>
      </c>
      <c r="G52" s="470"/>
      <c r="H52" s="470"/>
      <c r="I52" s="470"/>
      <c r="J52" s="471"/>
      <c r="K52" s="469">
        <f>'入力シート兼事業者（控）'!K55</f>
        <v>0</v>
      </c>
      <c r="L52" s="470"/>
      <c r="M52" s="470"/>
      <c r="N52" s="470"/>
      <c r="O52" s="470"/>
      <c r="P52" s="470"/>
      <c r="Q52" s="470"/>
      <c r="R52" s="470"/>
      <c r="S52" s="470"/>
      <c r="T52" s="470"/>
      <c r="U52" s="470"/>
      <c r="V52" s="470"/>
      <c r="W52" s="471"/>
      <c r="X52" s="465">
        <f>ROUNDDOWN(('入力シート兼事業者（控）'!AS55),0)</f>
        <v>0</v>
      </c>
      <c r="Y52" s="466"/>
      <c r="Z52" s="62" t="str">
        <f>IF('入力シート兼事業者（控）'!$AO$25=TRUE,'入力シート兼事業者（控）'!AT55,"")</f>
        <v/>
      </c>
      <c r="AA52" s="467">
        <f>'入力シート兼事業者（控）'!AA55</f>
        <v>0</v>
      </c>
      <c r="AB52" s="468"/>
      <c r="AC52" s="459">
        <f>ROUNDDOWN('入力シート兼事業者（控）'!AC55,0)</f>
        <v>0</v>
      </c>
      <c r="AD52" s="460"/>
      <c r="AE52" s="461"/>
      <c r="AF52" s="43" t="str">
        <f>IF('入力シート兼事業者（控）'!$AP$25=TRUE,'入力シート兼事業者（控）'!AV55,"")</f>
        <v/>
      </c>
      <c r="AG52" s="472">
        <f>'入力シート兼事業者（控）'!AG55</f>
        <v>0</v>
      </c>
      <c r="AH52" s="473"/>
      <c r="AI52" s="487" t="str">
        <f>'入力シート兼事業者（控）'!AI55</f>
        <v/>
      </c>
      <c r="AJ52" s="488"/>
      <c r="AK52" s="488"/>
      <c r="AL52" s="489"/>
      <c r="AN52" s="5"/>
      <c r="AO52" s="5"/>
    </row>
    <row r="53" spans="1:41" ht="15.95" customHeight="1" thickBot="1">
      <c r="A53" s="1"/>
      <c r="B53" s="41">
        <v>30</v>
      </c>
      <c r="C53" s="490" t="str">
        <f>IF('入力シート兼事業者（控）'!C56="","",'入力シート兼事業者（控）'!C56)</f>
        <v/>
      </c>
      <c r="D53" s="491"/>
      <c r="E53" s="491"/>
      <c r="F53" s="492">
        <f>'入力シート兼事業者（控）'!F56</f>
        <v>0</v>
      </c>
      <c r="G53" s="493"/>
      <c r="H53" s="493"/>
      <c r="I53" s="493"/>
      <c r="J53" s="494"/>
      <c r="K53" s="492">
        <f>'入力シート兼事業者（控）'!K56</f>
        <v>0</v>
      </c>
      <c r="L53" s="493"/>
      <c r="M53" s="493"/>
      <c r="N53" s="493"/>
      <c r="O53" s="493"/>
      <c r="P53" s="493"/>
      <c r="Q53" s="493"/>
      <c r="R53" s="493"/>
      <c r="S53" s="493"/>
      <c r="T53" s="493"/>
      <c r="U53" s="493"/>
      <c r="V53" s="493"/>
      <c r="W53" s="494"/>
      <c r="X53" s="499">
        <f>ROUNDDOWN(('入力シート兼事業者（控）'!AS56),0)</f>
        <v>0</v>
      </c>
      <c r="Y53" s="500"/>
      <c r="Z53" s="63" t="str">
        <f>IF('入力シート兼事業者（控）'!$AO$25=TRUE,'入力シート兼事業者（控）'!AT56,"")</f>
        <v/>
      </c>
      <c r="AA53" s="495">
        <f>'入力シート兼事業者（控）'!AA56</f>
        <v>0</v>
      </c>
      <c r="AB53" s="496"/>
      <c r="AC53" s="462">
        <f>ROUNDDOWN('入力シート兼事業者（控）'!AC56,0)</f>
        <v>0</v>
      </c>
      <c r="AD53" s="463"/>
      <c r="AE53" s="464"/>
      <c r="AF53" s="44" t="str">
        <f>IF('入力シート兼事業者（控）'!$AP$25=TRUE,'入力シート兼事業者（控）'!AV56,"")</f>
        <v/>
      </c>
      <c r="AG53" s="497">
        <f>'入力シート兼事業者（控）'!AG56</f>
        <v>0</v>
      </c>
      <c r="AH53" s="498"/>
      <c r="AI53" s="476" t="str">
        <f>'入力シート兼事業者（控）'!AI56</f>
        <v/>
      </c>
      <c r="AJ53" s="477"/>
      <c r="AK53" s="477"/>
      <c r="AL53" s="478"/>
      <c r="AN53" s="313"/>
      <c r="AO53" s="313"/>
    </row>
    <row r="54" spans="1:41" ht="15.95" customHeight="1" thickTop="1">
      <c r="A54" s="1"/>
      <c r="B54" s="501" t="str">
        <f>'入力シート兼事業者（控）'!B57</f>
        <v>納　品　合　計</v>
      </c>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3"/>
      <c r="AC54" s="479"/>
      <c r="AD54" s="480"/>
      <c r="AE54" s="480"/>
      <c r="AF54" s="481"/>
      <c r="AG54" s="482"/>
      <c r="AH54" s="483"/>
      <c r="AI54" s="484">
        <f>'入力シート兼事業者（控）'!AI57</f>
        <v>0</v>
      </c>
      <c r="AJ54" s="485"/>
      <c r="AK54" s="485"/>
      <c r="AL54" s="486"/>
      <c r="AN54" s="1"/>
      <c r="AO54" s="1"/>
    </row>
    <row r="55" spans="1:41" ht="12.95" customHeight="1"/>
    <row r="56" spans="1:41" ht="12.95" customHeight="1"/>
    <row r="57" spans="1:41" ht="19.5" customHeight="1"/>
    <row r="58" spans="1:41" ht="15" customHeight="1"/>
  </sheetData>
  <sheetProtection algorithmName="SHA-512" hashValue="AK582LSfkZvlZKJF223JzmFmPYi4fshLesWUZnTkF9JYGft6mrT1rZ1micjnTfRSD4cu6F5OU8EDWx3N6+Sv8Q==" saltValue="2SgSiEhODU7Jvbqtv1X1gA==" spinCount="100000" sheet="1" objects="1" scenarios="1" selectLockedCells="1"/>
  <mergeCells count="317">
    <mergeCell ref="B7:E7"/>
    <mergeCell ref="V7:Y7"/>
    <mergeCell ref="AN1:AO1"/>
    <mergeCell ref="B3:G3"/>
    <mergeCell ref="H3:M3"/>
    <mergeCell ref="N3:T3"/>
    <mergeCell ref="B1:T1"/>
    <mergeCell ref="V1:Z1"/>
    <mergeCell ref="B4:G4"/>
    <mergeCell ref="H4:M4"/>
    <mergeCell ref="N4:T4"/>
    <mergeCell ref="AB1:AE1"/>
    <mergeCell ref="AF1:AL1"/>
    <mergeCell ref="B8:E8"/>
    <mergeCell ref="B9:E9"/>
    <mergeCell ref="B10:E10"/>
    <mergeCell ref="V8:X8"/>
    <mergeCell ref="Y8:AC8"/>
    <mergeCell ref="AD8:AF8"/>
    <mergeCell ref="V3:X3"/>
    <mergeCell ref="V4:X4"/>
    <mergeCell ref="Y3:AL3"/>
    <mergeCell ref="Y4:AL4"/>
    <mergeCell ref="F7:I7"/>
    <mergeCell ref="F8:I8"/>
    <mergeCell ref="F9:I9"/>
    <mergeCell ref="F10:I10"/>
    <mergeCell ref="J7:N7"/>
    <mergeCell ref="J8:N8"/>
    <mergeCell ref="J9:N9"/>
    <mergeCell ref="J10:N10"/>
    <mergeCell ref="V6:AB6"/>
    <mergeCell ref="AC6:AL6"/>
    <mergeCell ref="AG8:AL8"/>
    <mergeCell ref="V9:X10"/>
    <mergeCell ref="Y9:AL9"/>
    <mergeCell ref="Y10:AL10"/>
    <mergeCell ref="AF16:AL17"/>
    <mergeCell ref="B16:E16"/>
    <mergeCell ref="F16:N16"/>
    <mergeCell ref="B11:E11"/>
    <mergeCell ref="AK11:AL12"/>
    <mergeCell ref="V11:X12"/>
    <mergeCell ref="Y11:AJ12"/>
    <mergeCell ref="B22:E22"/>
    <mergeCell ref="F22:Z22"/>
    <mergeCell ref="P16:S16"/>
    <mergeCell ref="T16:AB16"/>
    <mergeCell ref="AG19:AL19"/>
    <mergeCell ref="AG20:AL20"/>
    <mergeCell ref="AC19:AF19"/>
    <mergeCell ref="AC20:AF20"/>
    <mergeCell ref="F11:I11"/>
    <mergeCell ref="J11:N11"/>
    <mergeCell ref="B13:E13"/>
    <mergeCell ref="F13:J13"/>
    <mergeCell ref="K13:O13"/>
    <mergeCell ref="P13:T13"/>
    <mergeCell ref="C23:E23"/>
    <mergeCell ref="F23:J23"/>
    <mergeCell ref="F19:X19"/>
    <mergeCell ref="AA23:AB23"/>
    <mergeCell ref="AC23:AF23"/>
    <mergeCell ref="AG23:AH23"/>
    <mergeCell ref="AI23:AL23"/>
    <mergeCell ref="B19:E19"/>
    <mergeCell ref="B20:E20"/>
    <mergeCell ref="F20:I20"/>
    <mergeCell ref="K23:W23"/>
    <mergeCell ref="X23:Z23"/>
    <mergeCell ref="J20:L20"/>
    <mergeCell ref="M20:X20"/>
    <mergeCell ref="C25:E25"/>
    <mergeCell ref="F25:J25"/>
    <mergeCell ref="AA25:AB25"/>
    <mergeCell ref="AG25:AH25"/>
    <mergeCell ref="AI25:AL25"/>
    <mergeCell ref="K25:W25"/>
    <mergeCell ref="C24:E24"/>
    <mergeCell ref="F24:J24"/>
    <mergeCell ref="AA24:AB24"/>
    <mergeCell ref="AG24:AH24"/>
    <mergeCell ref="AI24:AL24"/>
    <mergeCell ref="K24:W24"/>
    <mergeCell ref="X25:Y25"/>
    <mergeCell ref="AC24:AE24"/>
    <mergeCell ref="AC25:AE25"/>
    <mergeCell ref="X24:Y24"/>
    <mergeCell ref="C27:E27"/>
    <mergeCell ref="F27:J27"/>
    <mergeCell ref="AA27:AB27"/>
    <mergeCell ref="AG27:AH27"/>
    <mergeCell ref="AI27:AL27"/>
    <mergeCell ref="K27:W27"/>
    <mergeCell ref="C26:E26"/>
    <mergeCell ref="F26:J26"/>
    <mergeCell ref="AA26:AB26"/>
    <mergeCell ref="AG26:AH26"/>
    <mergeCell ref="AI26:AL26"/>
    <mergeCell ref="K26:W26"/>
    <mergeCell ref="X26:Y26"/>
    <mergeCell ref="X27:Y27"/>
    <mergeCell ref="AC26:AE26"/>
    <mergeCell ref="AC27:AE27"/>
    <mergeCell ref="AG28:AH28"/>
    <mergeCell ref="AA32:AB32"/>
    <mergeCell ref="K28:W28"/>
    <mergeCell ref="K29:W29"/>
    <mergeCell ref="K32:W32"/>
    <mergeCell ref="K33:W33"/>
    <mergeCell ref="AI28:AL28"/>
    <mergeCell ref="C29:E29"/>
    <mergeCell ref="F29:J29"/>
    <mergeCell ref="AA29:AB29"/>
    <mergeCell ref="C28:E28"/>
    <mergeCell ref="F28:J28"/>
    <mergeCell ref="AA28:AB28"/>
    <mergeCell ref="AG29:AH29"/>
    <mergeCell ref="AI29:AL29"/>
    <mergeCell ref="AI30:AL30"/>
    <mergeCell ref="C31:E31"/>
    <mergeCell ref="F31:J31"/>
    <mergeCell ref="AA31:AB31"/>
    <mergeCell ref="AG31:AH31"/>
    <mergeCell ref="AI31:AL31"/>
    <mergeCell ref="C30:E30"/>
    <mergeCell ref="F30:J30"/>
    <mergeCell ref="AA30:AB30"/>
    <mergeCell ref="AG30:AH30"/>
    <mergeCell ref="K30:W30"/>
    <mergeCell ref="K31:W31"/>
    <mergeCell ref="AI34:AL34"/>
    <mergeCell ref="AI35:AL35"/>
    <mergeCell ref="AI36:AL36"/>
    <mergeCell ref="AI37:AL37"/>
    <mergeCell ref="AI32:AL32"/>
    <mergeCell ref="AI33:AL33"/>
    <mergeCell ref="AG36:AH36"/>
    <mergeCell ref="AC37:AE37"/>
    <mergeCell ref="AA37:AB37"/>
    <mergeCell ref="AG37:AH37"/>
    <mergeCell ref="AI38:AL38"/>
    <mergeCell ref="AG33:AH33"/>
    <mergeCell ref="AG35:AH35"/>
    <mergeCell ref="AG32:AH32"/>
    <mergeCell ref="AG34:AH34"/>
    <mergeCell ref="AI39:AL39"/>
    <mergeCell ref="AI40:AL40"/>
    <mergeCell ref="C38:E38"/>
    <mergeCell ref="F38:J38"/>
    <mergeCell ref="AA38:AB38"/>
    <mergeCell ref="C39:E39"/>
    <mergeCell ref="C40:E40"/>
    <mergeCell ref="F40:J40"/>
    <mergeCell ref="AA40:AB40"/>
    <mergeCell ref="AG40:AH40"/>
    <mergeCell ref="F32:J32"/>
    <mergeCell ref="F33:J33"/>
    <mergeCell ref="F35:J35"/>
    <mergeCell ref="F36:J36"/>
    <mergeCell ref="C34:E34"/>
    <mergeCell ref="F34:J34"/>
    <mergeCell ref="AA35:AB35"/>
    <mergeCell ref="AA34:AB34"/>
    <mergeCell ref="C32:E32"/>
    <mergeCell ref="AI43:AL43"/>
    <mergeCell ref="AI44:AL44"/>
    <mergeCell ref="AG41:AH41"/>
    <mergeCell ref="AI41:AL41"/>
    <mergeCell ref="C42:E42"/>
    <mergeCell ref="F42:J42"/>
    <mergeCell ref="AA42:AB42"/>
    <mergeCell ref="C41:E41"/>
    <mergeCell ref="F41:J41"/>
    <mergeCell ref="AA41:AB41"/>
    <mergeCell ref="C43:E43"/>
    <mergeCell ref="C44:E44"/>
    <mergeCell ref="AI42:AL42"/>
    <mergeCell ref="AI51:AL51"/>
    <mergeCell ref="C52:E52"/>
    <mergeCell ref="F52:J52"/>
    <mergeCell ref="AA52:AB52"/>
    <mergeCell ref="C45:E45"/>
    <mergeCell ref="C51:E51"/>
    <mergeCell ref="C49:E49"/>
    <mergeCell ref="F51:J51"/>
    <mergeCell ref="AI50:AL50"/>
    <mergeCell ref="C46:E46"/>
    <mergeCell ref="C47:E47"/>
    <mergeCell ref="AI46:AL46"/>
    <mergeCell ref="C50:E50"/>
    <mergeCell ref="C48:E48"/>
    <mergeCell ref="F48:J48"/>
    <mergeCell ref="AA48:AB48"/>
    <mergeCell ref="AG48:AH48"/>
    <mergeCell ref="AI48:AL48"/>
    <mergeCell ref="K48:W48"/>
    <mergeCell ref="AI49:AL49"/>
    <mergeCell ref="F49:J49"/>
    <mergeCell ref="AA49:AB49"/>
    <mergeCell ref="AI47:AL47"/>
    <mergeCell ref="AI45:AL45"/>
    <mergeCell ref="AI53:AL53"/>
    <mergeCell ref="AN53:AO53"/>
    <mergeCell ref="AC54:AF54"/>
    <mergeCell ref="AG54:AH54"/>
    <mergeCell ref="AI54:AL54"/>
    <mergeCell ref="AG52:AH52"/>
    <mergeCell ref="AI52:AL52"/>
    <mergeCell ref="C53:E53"/>
    <mergeCell ref="F53:J53"/>
    <mergeCell ref="AA53:AB53"/>
    <mergeCell ref="AG53:AH53"/>
    <mergeCell ref="K52:W52"/>
    <mergeCell ref="K53:W53"/>
    <mergeCell ref="X52:Y52"/>
    <mergeCell ref="X53:Y53"/>
    <mergeCell ref="B54:AB54"/>
    <mergeCell ref="C33:E33"/>
    <mergeCell ref="AA33:AB33"/>
    <mergeCell ref="AA51:AB51"/>
    <mergeCell ref="AG51:AH51"/>
    <mergeCell ref="K43:W43"/>
    <mergeCell ref="K44:W44"/>
    <mergeCell ref="K45:W45"/>
    <mergeCell ref="K51:W51"/>
    <mergeCell ref="X51:Y51"/>
    <mergeCell ref="AC44:AE44"/>
    <mergeCell ref="C35:E35"/>
    <mergeCell ref="C36:E36"/>
    <mergeCell ref="C37:E37"/>
    <mergeCell ref="F50:J50"/>
    <mergeCell ref="AA50:AB50"/>
    <mergeCell ref="AG50:AH50"/>
    <mergeCell ref="AG49:AH49"/>
    <mergeCell ref="K46:W46"/>
    <mergeCell ref="K47:W47"/>
    <mergeCell ref="K49:W49"/>
    <mergeCell ref="K50:W50"/>
    <mergeCell ref="X50:Y50"/>
    <mergeCell ref="AA36:AB36"/>
    <mergeCell ref="AG39:AH39"/>
    <mergeCell ref="F46:J46"/>
    <mergeCell ref="F47:J47"/>
    <mergeCell ref="AA46:AB46"/>
    <mergeCell ref="AG46:AH46"/>
    <mergeCell ref="AA43:AB43"/>
    <mergeCell ref="AG43:AH43"/>
    <mergeCell ref="F37:J37"/>
    <mergeCell ref="F39:J39"/>
    <mergeCell ref="AA47:AB47"/>
    <mergeCell ref="AG47:AH47"/>
    <mergeCell ref="AA44:AB44"/>
    <mergeCell ref="AG44:AH44"/>
    <mergeCell ref="AA45:AB45"/>
    <mergeCell ref="AG45:AH45"/>
    <mergeCell ref="F43:J43"/>
    <mergeCell ref="F44:J44"/>
    <mergeCell ref="F45:J45"/>
    <mergeCell ref="AG42:AH42"/>
    <mergeCell ref="X43:Y43"/>
    <mergeCell ref="X44:Y44"/>
    <mergeCell ref="AG38:AH38"/>
    <mergeCell ref="X45:Y45"/>
    <mergeCell ref="X46:Y46"/>
    <mergeCell ref="X47:Y47"/>
    <mergeCell ref="X48:Y48"/>
    <mergeCell ref="X49:Y49"/>
    <mergeCell ref="K34:W34"/>
    <mergeCell ref="K35:W35"/>
    <mergeCell ref="K36:W36"/>
    <mergeCell ref="K37:W37"/>
    <mergeCell ref="K38:W38"/>
    <mergeCell ref="K39:W39"/>
    <mergeCell ref="K40:W40"/>
    <mergeCell ref="K41:W41"/>
    <mergeCell ref="K42:W42"/>
    <mergeCell ref="X34:Y34"/>
    <mergeCell ref="X35:Y35"/>
    <mergeCell ref="X36:Y36"/>
    <mergeCell ref="X37:Y37"/>
    <mergeCell ref="X38:Y38"/>
    <mergeCell ref="X39:Y39"/>
    <mergeCell ref="X40:Y40"/>
    <mergeCell ref="AC28:AE28"/>
    <mergeCell ref="AC29:AE29"/>
    <mergeCell ref="AC30:AE30"/>
    <mergeCell ref="AC31:AE31"/>
    <mergeCell ref="AC32:AE32"/>
    <mergeCell ref="AC33:AE33"/>
    <mergeCell ref="AC34:AE34"/>
    <mergeCell ref="AC35:AE35"/>
    <mergeCell ref="AC36:AE36"/>
    <mergeCell ref="X28:Y28"/>
    <mergeCell ref="X29:Y29"/>
    <mergeCell ref="X30:Y30"/>
    <mergeCell ref="X31:Y31"/>
    <mergeCell ref="X32:Y32"/>
    <mergeCell ref="X33:Y33"/>
    <mergeCell ref="X41:Y41"/>
    <mergeCell ref="X42:Y42"/>
    <mergeCell ref="AA39:AB39"/>
    <mergeCell ref="AC47:AE47"/>
    <mergeCell ref="AC48:AE48"/>
    <mergeCell ref="AC49:AE49"/>
    <mergeCell ref="AC50:AE50"/>
    <mergeCell ref="AC51:AE51"/>
    <mergeCell ref="AC52:AE52"/>
    <mergeCell ref="AC53:AE53"/>
    <mergeCell ref="AC38:AE38"/>
    <mergeCell ref="AC39:AE39"/>
    <mergeCell ref="AC40:AE40"/>
    <mergeCell ref="AC41:AE41"/>
    <mergeCell ref="AC42:AE42"/>
    <mergeCell ref="AC43:AE43"/>
    <mergeCell ref="AC45:AE45"/>
    <mergeCell ref="AC46:AE46"/>
  </mergeCells>
  <phoneticPr fontId="2"/>
  <conditionalFormatting sqref="Z24:Z53">
    <cfRule type="expression" dxfId="9" priority="2">
      <formula>X24&lt;0</formula>
    </cfRule>
  </conditionalFormatting>
  <conditionalFormatting sqref="AF24:AF53">
    <cfRule type="expression" dxfId="8" priority="1">
      <formula>AC24&lt;0</formula>
    </cfRule>
  </conditionalFormatting>
  <conditionalFormatting sqref="AF16:AL17">
    <cfRule type="cellIs" dxfId="7" priority="3" operator="equal">
      <formula>"完　納"</formula>
    </cfRule>
    <cfRule type="cellIs" dxfId="6" priority="4" operator="equal">
      <formula>"分　納"</formula>
    </cfRule>
  </conditionalFormatting>
  <dataValidations count="1">
    <dataValidation imeMode="hiragana" allowBlank="1" showInputMessage="1" showErrorMessage="1" sqref="F13:J13 P13:T13" xr:uid="{3EDAF272-2DA8-46D1-BA0D-728083ADD15C}"/>
  </dataValidations>
  <printOptions horizontalCentered="1" verticalCentered="1"/>
  <pageMargins left="0.51181102362204722" right="0.11811023622047245" top="0.47244094488188981" bottom="7.874015748031496E-2" header="0.31496062992125984" footer="0.31496062992125984"/>
  <pageSetup paperSize="9" scale="95"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EA736-AB48-428D-9A14-3F3E513098AF}">
  <sheetPr codeName="Sheet7">
    <tabColor rgb="FF92D050"/>
  </sheetPr>
  <dimension ref="A1:AO58"/>
  <sheetViews>
    <sheetView showZeros="0" zoomScaleNormal="100" zoomScaleSheetLayoutView="100" workbookViewId="0">
      <selection activeCell="AC6" sqref="AC6:AL6"/>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3" width="2.625" style="2" customWidth="1"/>
    <col min="24" max="24" width="3.625" style="2" customWidth="1"/>
    <col min="25" max="25" width="2.625" style="2" customWidth="1"/>
    <col min="26" max="26" width="1.875" style="2" customWidth="1"/>
    <col min="27" max="28" width="2.625" style="2" customWidth="1"/>
    <col min="29" max="29" width="2.125" style="2" customWidth="1"/>
    <col min="30" max="30" width="3.125" style="2" customWidth="1"/>
    <col min="31" max="32" width="2.625" style="2" customWidth="1"/>
    <col min="33" max="34" width="2.375" style="2" customWidth="1"/>
    <col min="35" max="38" width="2.625" style="2" customWidth="1"/>
    <col min="39" max="39" width="0.875" style="2" customWidth="1"/>
    <col min="40" max="40" width="4" style="2" customWidth="1"/>
    <col min="41" max="41" width="7.875" style="2" customWidth="1"/>
    <col min="42" max="16384" width="9" style="2"/>
  </cols>
  <sheetData>
    <row r="1" spans="1:41" ht="24.95" customHeight="1" thickBot="1">
      <c r="A1" s="1"/>
      <c r="B1" s="612" t="s">
        <v>79</v>
      </c>
      <c r="C1" s="613"/>
      <c r="D1" s="613"/>
      <c r="E1" s="613"/>
      <c r="F1" s="613"/>
      <c r="G1" s="613"/>
      <c r="H1" s="613"/>
      <c r="I1" s="613"/>
      <c r="J1" s="613"/>
      <c r="K1" s="613"/>
      <c r="L1" s="613"/>
      <c r="M1" s="613"/>
      <c r="N1" s="613"/>
      <c r="O1" s="613"/>
      <c r="P1" s="613"/>
      <c r="Q1" s="613"/>
      <c r="R1" s="613"/>
      <c r="S1" s="613"/>
      <c r="T1" s="614"/>
      <c r="V1" s="595" t="s">
        <v>71</v>
      </c>
      <c r="W1" s="595"/>
      <c r="X1" s="595"/>
      <c r="Y1" s="595"/>
      <c r="Z1" s="595"/>
      <c r="AB1" s="311" t="s">
        <v>11</v>
      </c>
      <c r="AC1" s="311"/>
      <c r="AD1" s="311"/>
      <c r="AE1" s="311"/>
      <c r="AF1" s="605" t="str">
        <f ca="1">'入力シート兼事業者（控）'!$AF$2</f>
        <v>0001-19255</v>
      </c>
      <c r="AG1" s="606"/>
      <c r="AH1" s="606"/>
      <c r="AI1" s="606"/>
      <c r="AJ1" s="606"/>
      <c r="AK1" s="606"/>
      <c r="AL1" s="607"/>
      <c r="AM1" s="1"/>
      <c r="AN1" s="313"/>
      <c r="AO1" s="313"/>
    </row>
    <row r="2" spans="1:41" ht="21.95" customHeight="1">
      <c r="A2" s="1"/>
      <c r="B2" s="1"/>
      <c r="C2" s="1"/>
      <c r="D2" s="1"/>
      <c r="E2" s="1"/>
      <c r="F2" s="1"/>
      <c r="G2" s="1"/>
      <c r="H2" s="1"/>
      <c r="I2" s="1"/>
      <c r="J2" s="1"/>
      <c r="K2" s="1"/>
      <c r="L2" s="1"/>
      <c r="M2" s="3"/>
      <c r="N2" s="3"/>
      <c r="O2" s="3"/>
      <c r="P2" s="3"/>
      <c r="Q2" s="3"/>
      <c r="R2" s="3"/>
      <c r="S2" s="3"/>
      <c r="T2" s="3"/>
      <c r="U2" s="3"/>
      <c r="V2" s="3"/>
      <c r="W2" s="3"/>
      <c r="X2" s="3"/>
      <c r="Y2" s="3"/>
      <c r="Z2" s="3"/>
      <c r="AA2" s="3"/>
      <c r="AB2" s="3"/>
      <c r="AC2" s="3"/>
      <c r="AD2" s="3"/>
      <c r="AE2" s="3"/>
      <c r="AF2" s="3"/>
      <c r="AG2" s="1"/>
      <c r="AH2" s="1"/>
      <c r="AI2" s="1"/>
      <c r="AJ2" s="1"/>
      <c r="AK2" s="1"/>
      <c r="AL2" s="1"/>
      <c r="AM2" s="1"/>
      <c r="AN2" s="1"/>
      <c r="AO2" s="1"/>
    </row>
    <row r="3" spans="1:41" ht="15" customHeight="1">
      <c r="A3" s="1"/>
      <c r="B3" s="608" t="s">
        <v>16</v>
      </c>
      <c r="C3" s="609"/>
      <c r="D3" s="609"/>
      <c r="E3" s="609"/>
      <c r="F3" s="609"/>
      <c r="G3" s="610"/>
      <c r="H3" s="608" t="s">
        <v>9</v>
      </c>
      <c r="I3" s="609"/>
      <c r="J3" s="609"/>
      <c r="K3" s="609"/>
      <c r="L3" s="609"/>
      <c r="M3" s="610"/>
      <c r="N3" s="611" t="s">
        <v>10</v>
      </c>
      <c r="O3" s="611"/>
      <c r="P3" s="611"/>
      <c r="Q3" s="611"/>
      <c r="R3" s="611"/>
      <c r="S3" s="611"/>
      <c r="T3" s="611"/>
      <c r="V3" s="608" t="s">
        <v>7</v>
      </c>
      <c r="W3" s="609"/>
      <c r="X3" s="609"/>
      <c r="Y3" s="608" t="s">
        <v>1</v>
      </c>
      <c r="Z3" s="609"/>
      <c r="AA3" s="609"/>
      <c r="AB3" s="609"/>
      <c r="AC3" s="609"/>
      <c r="AD3" s="609"/>
      <c r="AE3" s="609"/>
      <c r="AF3" s="609"/>
      <c r="AG3" s="609"/>
      <c r="AH3" s="609"/>
      <c r="AI3" s="609"/>
      <c r="AJ3" s="609"/>
      <c r="AK3" s="609"/>
      <c r="AL3" s="610"/>
      <c r="AM3" s="1"/>
    </row>
    <row r="4" spans="1:41" ht="20.100000000000001" customHeight="1">
      <c r="A4" s="1"/>
      <c r="B4" s="596">
        <f>'入力シート兼事業者（控）'!B7</f>
        <v>0</v>
      </c>
      <c r="C4" s="597"/>
      <c r="D4" s="597"/>
      <c r="E4" s="597"/>
      <c r="F4" s="597"/>
      <c r="G4" s="598"/>
      <c r="H4" s="596">
        <f>J11</f>
        <v>0</v>
      </c>
      <c r="I4" s="597"/>
      <c r="J4" s="597"/>
      <c r="K4" s="597"/>
      <c r="L4" s="597"/>
      <c r="M4" s="598"/>
      <c r="N4" s="602">
        <f>IFERROR(B4+H4,"")</f>
        <v>0</v>
      </c>
      <c r="O4" s="603"/>
      <c r="P4" s="603"/>
      <c r="Q4" s="603"/>
      <c r="R4" s="603"/>
      <c r="S4" s="603"/>
      <c r="T4" s="604"/>
      <c r="V4" s="564">
        <f>'入力シート兼事業者（控）'!V7:Y7</f>
        <v>0</v>
      </c>
      <c r="W4" s="565"/>
      <c r="X4" s="565"/>
      <c r="Y4" s="420">
        <f>'入力シート兼事業者（控）'!$Y$7</f>
        <v>0</v>
      </c>
      <c r="Z4" s="421"/>
      <c r="AA4" s="421"/>
      <c r="AB4" s="421"/>
      <c r="AC4" s="421"/>
      <c r="AD4" s="421"/>
      <c r="AE4" s="421"/>
      <c r="AF4" s="421"/>
      <c r="AG4" s="421"/>
      <c r="AH4" s="421"/>
      <c r="AI4" s="421"/>
      <c r="AJ4" s="421"/>
      <c r="AK4" s="421"/>
      <c r="AL4" s="567"/>
      <c r="AM4" s="1"/>
    </row>
    <row r="5" spans="1:41" ht="9.9499999999999993" customHeight="1">
      <c r="A5" s="1"/>
      <c r="B5" s="1"/>
      <c r="C5" s="1"/>
      <c r="D5" s="1"/>
      <c r="E5" s="1"/>
      <c r="F5" s="1"/>
      <c r="G5" s="1"/>
      <c r="H5" s="1"/>
      <c r="I5" s="1"/>
      <c r="J5" s="1"/>
      <c r="K5" s="1"/>
      <c r="L5" s="1"/>
      <c r="M5" s="3"/>
      <c r="N5" s="3"/>
      <c r="O5" s="3"/>
      <c r="P5" s="3"/>
      <c r="Q5" s="3"/>
      <c r="R5" s="3"/>
      <c r="S5" s="3"/>
      <c r="T5" s="3"/>
      <c r="U5" s="3"/>
      <c r="AF5" s="3"/>
      <c r="AG5" s="1"/>
      <c r="AH5" s="1"/>
      <c r="AI5" s="1"/>
      <c r="AJ5" s="1"/>
      <c r="AK5" s="1"/>
      <c r="AL5" s="1"/>
      <c r="AM5" s="1"/>
    </row>
    <row r="6" spans="1:41" ht="17.100000000000001" customHeight="1">
      <c r="A6" s="1"/>
      <c r="B6" s="2" t="s">
        <v>28</v>
      </c>
      <c r="V6" s="620" t="s">
        <v>25</v>
      </c>
      <c r="W6" s="621"/>
      <c r="X6" s="621"/>
      <c r="Y6" s="621"/>
      <c r="Z6" s="621"/>
      <c r="AA6" s="621"/>
      <c r="AB6" s="622"/>
      <c r="AC6" s="574">
        <f>'入力シート兼事業者（控）'!$AC$10</f>
        <v>0</v>
      </c>
      <c r="AD6" s="575"/>
      <c r="AE6" s="575"/>
      <c r="AF6" s="575"/>
      <c r="AG6" s="575"/>
      <c r="AH6" s="575"/>
      <c r="AI6" s="575"/>
      <c r="AJ6" s="575"/>
      <c r="AK6" s="575"/>
      <c r="AL6" s="576"/>
      <c r="AM6" s="1"/>
    </row>
    <row r="7" spans="1:41" ht="17.100000000000001" customHeight="1">
      <c r="A7" s="1"/>
      <c r="B7" s="615" t="s">
        <v>6</v>
      </c>
      <c r="C7" s="616"/>
      <c r="D7" s="616"/>
      <c r="E7" s="617"/>
      <c r="F7" s="623" t="s">
        <v>20</v>
      </c>
      <c r="G7" s="624"/>
      <c r="H7" s="624"/>
      <c r="I7" s="624"/>
      <c r="J7" s="623" t="s">
        <v>8</v>
      </c>
      <c r="K7" s="624"/>
      <c r="L7" s="624"/>
      <c r="M7" s="624"/>
      <c r="N7" s="625"/>
      <c r="V7" s="281" t="s">
        <v>15</v>
      </c>
      <c r="W7" s="281"/>
      <c r="X7" s="281"/>
      <c r="Y7" s="281"/>
      <c r="AM7" s="1"/>
    </row>
    <row r="8" spans="1:41" ht="17.100000000000001" customHeight="1">
      <c r="A8" s="1"/>
      <c r="B8" s="268">
        <f>'入力シート兼事業者（控）'!B11</f>
        <v>0</v>
      </c>
      <c r="C8" s="269"/>
      <c r="D8" s="269"/>
      <c r="E8" s="270"/>
      <c r="F8" s="271">
        <f ca="1">'入力シート兼事業者（控）'!F11</f>
        <v>0</v>
      </c>
      <c r="G8" s="272"/>
      <c r="H8" s="272"/>
      <c r="I8" s="272"/>
      <c r="J8" s="271" t="str">
        <f>'入力シート兼事業者（控）'!K11</f>
        <v/>
      </c>
      <c r="K8" s="272"/>
      <c r="L8" s="272"/>
      <c r="M8" s="272"/>
      <c r="N8" s="273"/>
      <c r="U8" s="14"/>
      <c r="V8" s="618" t="s">
        <v>13</v>
      </c>
      <c r="W8" s="619"/>
      <c r="X8" s="619"/>
      <c r="Y8" s="562">
        <f>'入力シート兼事業者（控）'!$Y$11</f>
        <v>0</v>
      </c>
      <c r="Z8" s="563"/>
      <c r="AA8" s="563"/>
      <c r="AB8" s="563"/>
      <c r="AC8" s="563"/>
      <c r="AD8" s="618" t="s">
        <v>73</v>
      </c>
      <c r="AE8" s="619"/>
      <c r="AF8" s="619"/>
      <c r="AG8" s="577">
        <f>'入力シート兼事業者（控）'!$AG$11</f>
        <v>0</v>
      </c>
      <c r="AH8" s="578"/>
      <c r="AI8" s="578"/>
      <c r="AJ8" s="578"/>
      <c r="AK8" s="578"/>
      <c r="AL8" s="579"/>
      <c r="AM8" s="1"/>
    </row>
    <row r="9" spans="1:41" ht="17.100000000000001" customHeight="1">
      <c r="A9" s="1"/>
      <c r="B9" s="246" t="str">
        <f>'入力シート兼事業者（控）'!B12</f>
        <v/>
      </c>
      <c r="C9" s="247"/>
      <c r="D9" s="247"/>
      <c r="E9" s="248"/>
      <c r="F9" s="249">
        <f ca="1">'入力シート兼事業者（控）'!F12</f>
        <v>0</v>
      </c>
      <c r="G9" s="250"/>
      <c r="H9" s="250"/>
      <c r="I9" s="250"/>
      <c r="J9" s="252" t="str">
        <f>'入力シート兼事業者（控）'!K12</f>
        <v/>
      </c>
      <c r="K9" s="253"/>
      <c r="L9" s="253"/>
      <c r="M9" s="253"/>
      <c r="N9" s="254"/>
      <c r="U9" s="14"/>
      <c r="V9" s="626" t="s">
        <v>14</v>
      </c>
      <c r="W9" s="627"/>
      <c r="X9" s="627"/>
      <c r="Y9" s="582">
        <f>'入力シート兼事業者（控）'!Y12</f>
        <v>0</v>
      </c>
      <c r="Z9" s="583"/>
      <c r="AA9" s="583"/>
      <c r="AB9" s="583"/>
      <c r="AC9" s="583"/>
      <c r="AD9" s="583"/>
      <c r="AE9" s="583"/>
      <c r="AF9" s="583"/>
      <c r="AG9" s="583"/>
      <c r="AH9" s="583"/>
      <c r="AI9" s="583"/>
      <c r="AJ9" s="583"/>
      <c r="AK9" s="583"/>
      <c r="AL9" s="584"/>
      <c r="AM9" s="1"/>
    </row>
    <row r="10" spans="1:41" ht="17.100000000000001" customHeight="1" thickBot="1">
      <c r="A10" s="1"/>
      <c r="B10" s="262" t="str">
        <f>'入力シート兼事業者（控）'!B13</f>
        <v>対象外</v>
      </c>
      <c r="C10" s="263"/>
      <c r="D10" s="263"/>
      <c r="E10" s="264"/>
      <c r="F10" s="265" t="str">
        <f ca="1">'入力シート兼事業者（控）'!F13</f>
        <v/>
      </c>
      <c r="G10" s="266"/>
      <c r="H10" s="266"/>
      <c r="I10" s="266"/>
      <c r="J10" s="571" t="str">
        <f>'入力シート兼事業者（控）'!K13</f>
        <v/>
      </c>
      <c r="K10" s="572"/>
      <c r="L10" s="572"/>
      <c r="M10" s="572"/>
      <c r="N10" s="573"/>
      <c r="U10" s="14"/>
      <c r="V10" s="628"/>
      <c r="W10" s="629"/>
      <c r="X10" s="629"/>
      <c r="Y10" s="585">
        <f>'入力シート兼事業者（控）'!Y13</f>
        <v>0</v>
      </c>
      <c r="Z10" s="586"/>
      <c r="AA10" s="586"/>
      <c r="AB10" s="586"/>
      <c r="AC10" s="586"/>
      <c r="AD10" s="586"/>
      <c r="AE10" s="586"/>
      <c r="AF10" s="586"/>
      <c r="AG10" s="586"/>
      <c r="AH10" s="586"/>
      <c r="AI10" s="586"/>
      <c r="AJ10" s="586"/>
      <c r="AK10" s="586"/>
      <c r="AL10" s="587"/>
      <c r="AM10" s="1"/>
    </row>
    <row r="11" spans="1:41" ht="17.100000000000001" customHeight="1" thickTop="1">
      <c r="A11" s="1"/>
      <c r="B11" s="213" t="str">
        <f>'入力シート兼事業者（控）'!B14</f>
        <v>合計</v>
      </c>
      <c r="C11" s="214"/>
      <c r="D11" s="214"/>
      <c r="E11" s="215"/>
      <c r="F11" s="216">
        <f>'入力シート兼事業者（控）'!F14</f>
        <v>0</v>
      </c>
      <c r="G11" s="217"/>
      <c r="H11" s="217"/>
      <c r="I11" s="217"/>
      <c r="J11" s="219">
        <f>'入力シート兼事業者（控）'!K14</f>
        <v>0</v>
      </c>
      <c r="K11" s="220"/>
      <c r="L11" s="220"/>
      <c r="M11" s="220"/>
      <c r="N11" s="221"/>
      <c r="U11" s="14"/>
      <c r="V11" s="639" t="s">
        <v>26</v>
      </c>
      <c r="W11" s="640"/>
      <c r="X11" s="640"/>
      <c r="Y11" s="546">
        <f>'入力シート兼事業者（控）'!$Y$14</f>
        <v>0</v>
      </c>
      <c r="Z11" s="547"/>
      <c r="AA11" s="547"/>
      <c r="AB11" s="547"/>
      <c r="AC11" s="547"/>
      <c r="AD11" s="547"/>
      <c r="AE11" s="547"/>
      <c r="AF11" s="547"/>
      <c r="AG11" s="547"/>
      <c r="AH11" s="547"/>
      <c r="AI11" s="547"/>
      <c r="AJ11" s="547"/>
      <c r="AK11" s="635" t="s">
        <v>78</v>
      </c>
      <c r="AL11" s="636"/>
      <c r="AM11" s="1"/>
    </row>
    <row r="12" spans="1:41" ht="15.95" customHeight="1">
      <c r="A12" s="1"/>
      <c r="V12" s="641"/>
      <c r="W12" s="642"/>
      <c r="X12" s="642"/>
      <c r="Y12" s="548"/>
      <c r="Z12" s="549"/>
      <c r="AA12" s="549"/>
      <c r="AB12" s="549"/>
      <c r="AC12" s="549"/>
      <c r="AD12" s="549"/>
      <c r="AE12" s="549"/>
      <c r="AF12" s="549"/>
      <c r="AG12" s="549"/>
      <c r="AH12" s="549"/>
      <c r="AI12" s="549"/>
      <c r="AJ12" s="549"/>
      <c r="AK12" s="637"/>
      <c r="AL12" s="638"/>
      <c r="AM12" s="1"/>
    </row>
    <row r="13" spans="1:41" ht="15.95" customHeight="1">
      <c r="A13" s="1"/>
      <c r="B13" s="649" t="s">
        <v>122</v>
      </c>
      <c r="C13" s="650"/>
      <c r="D13" s="650"/>
      <c r="E13" s="651"/>
      <c r="F13" s="556" t="str">
        <f>'入力シート兼事業者（控）'!$F$16</f>
        <v>　</v>
      </c>
      <c r="G13" s="557"/>
      <c r="H13" s="557"/>
      <c r="I13" s="557"/>
      <c r="J13" s="558"/>
      <c r="K13" s="649" t="s">
        <v>124</v>
      </c>
      <c r="L13" s="650"/>
      <c r="M13" s="650"/>
      <c r="N13" s="650"/>
      <c r="O13" s="651"/>
      <c r="P13" s="559" t="str">
        <f>'入力シート兼事業者（控）'!$P$16</f>
        <v>　</v>
      </c>
      <c r="Q13" s="560"/>
      <c r="R13" s="560"/>
      <c r="S13" s="560"/>
      <c r="T13" s="561"/>
      <c r="AM13" s="1"/>
    </row>
    <row r="14" spans="1:41" ht="9.9499999999999993" customHeight="1" thickBot="1">
      <c r="A14" s="1"/>
      <c r="B14" s="6"/>
      <c r="C14" s="6"/>
      <c r="D14" s="6"/>
      <c r="E14" s="6"/>
      <c r="F14" s="6"/>
      <c r="G14" s="6"/>
      <c r="H14" s="6"/>
      <c r="I14" s="6"/>
      <c r="J14" s="6"/>
      <c r="K14" s="6"/>
      <c r="L14" s="6"/>
      <c r="M14" s="7"/>
      <c r="N14" s="7"/>
      <c r="O14" s="7"/>
      <c r="P14" s="7"/>
      <c r="Q14" s="7"/>
      <c r="R14" s="7"/>
      <c r="S14" s="7"/>
      <c r="T14" s="7"/>
      <c r="U14" s="7"/>
      <c r="V14" s="17"/>
      <c r="W14" s="8"/>
      <c r="X14" s="8"/>
      <c r="Y14" s="8"/>
      <c r="Z14" s="8"/>
      <c r="AA14" s="8"/>
      <c r="AB14" s="8"/>
      <c r="AC14" s="8"/>
      <c r="AD14" s="8"/>
      <c r="AE14" s="8"/>
      <c r="AF14" s="7"/>
      <c r="AG14" s="6"/>
      <c r="AH14" s="6"/>
      <c r="AI14" s="6"/>
      <c r="AJ14" s="6"/>
      <c r="AK14" s="6"/>
      <c r="AL14" s="6"/>
      <c r="AM14" s="1"/>
    </row>
    <row r="15" spans="1:41" ht="9.9499999999999993" customHeight="1" thickTop="1" thickBot="1">
      <c r="A15" s="1"/>
      <c r="B15" s="1"/>
      <c r="C15" s="1"/>
      <c r="D15" s="1"/>
      <c r="E15" s="1"/>
      <c r="F15" s="1"/>
      <c r="G15" s="1"/>
      <c r="H15" s="1"/>
      <c r="I15" s="1"/>
      <c r="J15" s="1"/>
      <c r="K15" s="1"/>
      <c r="L15" s="1"/>
      <c r="M15" s="3"/>
      <c r="N15" s="3"/>
      <c r="O15" s="3"/>
      <c r="P15" s="3"/>
      <c r="Q15" s="3"/>
      <c r="R15" s="3"/>
      <c r="S15" s="3"/>
      <c r="T15" s="3"/>
      <c r="U15" s="3"/>
      <c r="AF15" s="3"/>
      <c r="AG15" s="1"/>
      <c r="AH15" s="1"/>
      <c r="AI15" s="1"/>
      <c r="AJ15" s="1"/>
      <c r="AK15" s="1"/>
      <c r="AL15" s="1"/>
      <c r="AM15" s="1"/>
    </row>
    <row r="16" spans="1:41" ht="20.100000000000001" customHeight="1" thickTop="1">
      <c r="A16" s="4"/>
      <c r="B16" s="630" t="s">
        <v>0</v>
      </c>
      <c r="C16" s="631"/>
      <c r="D16" s="631"/>
      <c r="E16" s="632"/>
      <c r="F16" s="633">
        <f>'入力シート兼事業者（控）'!$G$20</f>
        <v>0</v>
      </c>
      <c r="G16" s="633"/>
      <c r="H16" s="633"/>
      <c r="I16" s="633"/>
      <c r="J16" s="633"/>
      <c r="K16" s="633"/>
      <c r="L16" s="633"/>
      <c r="M16" s="633"/>
      <c r="N16" s="634"/>
      <c r="P16" s="643" t="s">
        <v>85</v>
      </c>
      <c r="Q16" s="644"/>
      <c r="R16" s="644"/>
      <c r="S16" s="645"/>
      <c r="T16" s="394">
        <f>①出庫伝票!$F$13</f>
        <v>0</v>
      </c>
      <c r="U16" s="394"/>
      <c r="V16" s="394"/>
      <c r="W16" s="394"/>
      <c r="X16" s="394"/>
      <c r="Y16" s="394"/>
      <c r="Z16" s="394"/>
      <c r="AA16" s="394"/>
      <c r="AB16" s="395"/>
      <c r="AF16" s="535" t="str">
        <f>IF('入力シート兼事業者（控）'!$AO$20=1,"分　納",IF('入力シート兼事業者（控）'!$AO$20=2,"完　納","追加材(完納)"))</f>
        <v>分　納</v>
      </c>
      <c r="AG16" s="536"/>
      <c r="AH16" s="536"/>
      <c r="AI16" s="536"/>
      <c r="AJ16" s="536"/>
      <c r="AK16" s="536"/>
      <c r="AL16" s="537"/>
      <c r="AM16" s="1"/>
    </row>
    <row r="17" spans="1:41" ht="5.0999999999999996" customHeight="1" thickBot="1">
      <c r="A17" s="4"/>
      <c r="AF17" s="538"/>
      <c r="AG17" s="539"/>
      <c r="AH17" s="539"/>
      <c r="AI17" s="539"/>
      <c r="AJ17" s="539"/>
      <c r="AK17" s="539"/>
      <c r="AL17" s="540"/>
      <c r="AM17" s="1"/>
    </row>
    <row r="18" spans="1:41" ht="20.100000000000001" customHeight="1" thickTop="1">
      <c r="B18" s="1" t="s">
        <v>22</v>
      </c>
      <c r="AM18" s="1"/>
    </row>
    <row r="19" spans="1:41" ht="15.95" customHeight="1">
      <c r="A19" s="4"/>
      <c r="B19" s="608" t="s">
        <v>30</v>
      </c>
      <c r="C19" s="609"/>
      <c r="D19" s="609"/>
      <c r="E19" s="610"/>
      <c r="F19" s="399">
        <f>'入力シート兼事業者（控）'!$G$23</f>
        <v>0</v>
      </c>
      <c r="G19" s="400"/>
      <c r="H19" s="400"/>
      <c r="I19" s="400"/>
      <c r="J19" s="400"/>
      <c r="K19" s="400"/>
      <c r="L19" s="400"/>
      <c r="M19" s="400"/>
      <c r="N19" s="400"/>
      <c r="O19" s="400"/>
      <c r="P19" s="400"/>
      <c r="Q19" s="400"/>
      <c r="R19" s="400"/>
      <c r="S19" s="400"/>
      <c r="T19" s="400"/>
      <c r="U19" s="400"/>
      <c r="V19" s="400"/>
      <c r="W19" s="400"/>
      <c r="X19" s="401"/>
      <c r="AC19" s="608" t="s">
        <v>23</v>
      </c>
      <c r="AD19" s="609"/>
      <c r="AE19" s="609"/>
      <c r="AF19" s="610"/>
      <c r="AG19" s="646" t="s">
        <v>21</v>
      </c>
      <c r="AH19" s="647"/>
      <c r="AI19" s="647"/>
      <c r="AJ19" s="647"/>
      <c r="AK19" s="647"/>
      <c r="AL19" s="648"/>
    </row>
    <row r="20" spans="1:41" ht="15.95" customHeight="1">
      <c r="A20" s="4"/>
      <c r="B20" s="660" t="str">
        <f>'入力シート兼事業者（控）'!B24</f>
        <v>工事コード</v>
      </c>
      <c r="C20" s="661"/>
      <c r="D20" s="661"/>
      <c r="E20" s="662"/>
      <c r="F20" s="527">
        <f>'入力シート兼事業者（控）'!$G$24</f>
        <v>0</v>
      </c>
      <c r="G20" s="528"/>
      <c r="H20" s="528"/>
      <c r="I20" s="528"/>
      <c r="J20" s="655" t="s">
        <v>32</v>
      </c>
      <c r="K20" s="656"/>
      <c r="L20" s="656"/>
      <c r="M20" s="532" t="str">
        <f>LEFTB('入力シート兼事業者（控）'!$G$22,48)</f>
        <v/>
      </c>
      <c r="N20" s="533"/>
      <c r="O20" s="533"/>
      <c r="P20" s="533"/>
      <c r="Q20" s="533"/>
      <c r="R20" s="533"/>
      <c r="S20" s="533"/>
      <c r="T20" s="533"/>
      <c r="U20" s="533"/>
      <c r="V20" s="533"/>
      <c r="W20" s="533"/>
      <c r="X20" s="534"/>
      <c r="AC20" s="402">
        <f>'入力シート兼事業者（控）'!AC24</f>
        <v>0</v>
      </c>
      <c r="AD20" s="403"/>
      <c r="AE20" s="403"/>
      <c r="AF20" s="404"/>
      <c r="AG20" s="553">
        <f>'入力シート兼事業者（控）'!AG24</f>
        <v>0</v>
      </c>
      <c r="AH20" s="554"/>
      <c r="AI20" s="554"/>
      <c r="AJ20" s="554"/>
      <c r="AK20" s="554"/>
      <c r="AL20" s="555"/>
    </row>
    <row r="21" spans="1:41" ht="9.9499999999999993" customHeight="1">
      <c r="A21" s="4"/>
      <c r="Y21" s="15"/>
      <c r="Z21" s="15"/>
      <c r="AA21" s="15"/>
      <c r="AB21" s="15"/>
      <c r="AC21" s="15"/>
      <c r="AD21" s="15"/>
      <c r="AE21" s="15"/>
      <c r="AF21" s="15"/>
      <c r="AG21" s="15"/>
      <c r="AH21" s="15"/>
      <c r="AI21" s="15"/>
      <c r="AJ21" s="15"/>
      <c r="AK21" s="15"/>
      <c r="AL21" s="15"/>
    </row>
    <row r="22" spans="1:41" ht="15.95" customHeight="1">
      <c r="A22" s="1"/>
      <c r="B22" s="156" t="s">
        <v>49</v>
      </c>
      <c r="C22" s="156"/>
      <c r="D22" s="156"/>
      <c r="E22" s="156"/>
      <c r="F22" s="405"/>
      <c r="G22" s="405"/>
      <c r="H22" s="405"/>
      <c r="I22" s="405"/>
      <c r="J22" s="405"/>
      <c r="K22" s="405"/>
      <c r="L22" s="405"/>
      <c r="M22" s="405"/>
      <c r="N22" s="405"/>
      <c r="O22" s="405"/>
      <c r="P22" s="405"/>
      <c r="Q22" s="405"/>
      <c r="R22" s="405"/>
      <c r="S22" s="405"/>
      <c r="T22" s="405"/>
      <c r="U22" s="405"/>
      <c r="V22" s="405"/>
      <c r="W22" s="405"/>
      <c r="X22" s="405"/>
      <c r="Y22" s="405"/>
      <c r="Z22" s="405"/>
    </row>
    <row r="23" spans="1:41" ht="15.95" customHeight="1">
      <c r="A23" s="1"/>
      <c r="B23" s="38" t="s">
        <v>5</v>
      </c>
      <c r="C23" s="652" t="s">
        <v>17</v>
      </c>
      <c r="D23" s="653"/>
      <c r="E23" s="653"/>
      <c r="F23" s="652" t="s">
        <v>18</v>
      </c>
      <c r="G23" s="653"/>
      <c r="H23" s="653"/>
      <c r="I23" s="653"/>
      <c r="J23" s="654"/>
      <c r="K23" s="652" t="s">
        <v>83</v>
      </c>
      <c r="L23" s="653"/>
      <c r="M23" s="653"/>
      <c r="N23" s="653"/>
      <c r="O23" s="653"/>
      <c r="P23" s="653"/>
      <c r="Q23" s="653"/>
      <c r="R23" s="653"/>
      <c r="S23" s="653"/>
      <c r="T23" s="653"/>
      <c r="U23" s="653"/>
      <c r="V23" s="653"/>
      <c r="W23" s="653"/>
      <c r="X23" s="652" t="s">
        <v>2</v>
      </c>
      <c r="Y23" s="653"/>
      <c r="Z23" s="654"/>
      <c r="AA23" s="652" t="s">
        <v>3</v>
      </c>
      <c r="AB23" s="654"/>
      <c r="AC23" s="652" t="s">
        <v>4</v>
      </c>
      <c r="AD23" s="653"/>
      <c r="AE23" s="653"/>
      <c r="AF23" s="654"/>
      <c r="AG23" s="652" t="s">
        <v>6</v>
      </c>
      <c r="AH23" s="654"/>
      <c r="AI23" s="652" t="s">
        <v>19</v>
      </c>
      <c r="AJ23" s="653"/>
      <c r="AK23" s="653"/>
      <c r="AL23" s="654"/>
    </row>
    <row r="24" spans="1:41" ht="15.95" customHeight="1">
      <c r="A24" s="1"/>
      <c r="B24" s="39">
        <v>1</v>
      </c>
      <c r="C24" s="507">
        <f>'入力シート兼事業者（控）'!C27</f>
        <v>0</v>
      </c>
      <c r="D24" s="508"/>
      <c r="E24" s="508"/>
      <c r="F24" s="509">
        <f>'入力シート兼事業者（控）'!F27</f>
        <v>0</v>
      </c>
      <c r="G24" s="510"/>
      <c r="H24" s="510"/>
      <c r="I24" s="510"/>
      <c r="J24" s="511"/>
      <c r="K24" s="509">
        <f>'入力シート兼事業者（控）'!K27</f>
        <v>0</v>
      </c>
      <c r="L24" s="510"/>
      <c r="M24" s="510"/>
      <c r="N24" s="510"/>
      <c r="O24" s="510"/>
      <c r="P24" s="510"/>
      <c r="Q24" s="510"/>
      <c r="R24" s="510"/>
      <c r="S24" s="510"/>
      <c r="T24" s="510"/>
      <c r="U24" s="510"/>
      <c r="V24" s="510"/>
      <c r="W24" s="510"/>
      <c r="X24" s="522">
        <f>④請求書兼納品書!X24</f>
        <v>0</v>
      </c>
      <c r="Y24" s="523"/>
      <c r="Z24" s="61" t="str">
        <f>④請求書兼納品書!Z24</f>
        <v/>
      </c>
      <c r="AA24" s="512">
        <f>④請求書兼納品書!AA24</f>
        <v>0</v>
      </c>
      <c r="AB24" s="513"/>
      <c r="AC24" s="519">
        <f>④請求書兼納品書!AC24</f>
        <v>0</v>
      </c>
      <c r="AD24" s="520"/>
      <c r="AE24" s="521"/>
      <c r="AF24" s="42" t="str">
        <f>④請求書兼納品書!AF24</f>
        <v/>
      </c>
      <c r="AG24" s="514">
        <f>④請求書兼納品書!AG24</f>
        <v>0</v>
      </c>
      <c r="AH24" s="515"/>
      <c r="AI24" s="657" t="str">
        <f>④請求書兼納品書!AI24</f>
        <v/>
      </c>
      <c r="AJ24" s="658"/>
      <c r="AK24" s="658"/>
      <c r="AL24" s="659"/>
    </row>
    <row r="25" spans="1:41" ht="15.95" customHeight="1">
      <c r="A25" s="5"/>
      <c r="B25" s="40">
        <v>2</v>
      </c>
      <c r="C25" s="474" t="str">
        <f>IF('入力シート兼事業者（控）'!C28="","",'入力シート兼事業者（控）'!C28)</f>
        <v/>
      </c>
      <c r="D25" s="475"/>
      <c r="E25" s="475"/>
      <c r="F25" s="504">
        <f>'入力シート兼事業者（控）'!F28</f>
        <v>0</v>
      </c>
      <c r="G25" s="505"/>
      <c r="H25" s="505"/>
      <c r="I25" s="505"/>
      <c r="J25" s="506"/>
      <c r="K25" s="469">
        <f>'入力シート兼事業者（控）'!K28</f>
        <v>0</v>
      </c>
      <c r="L25" s="470"/>
      <c r="M25" s="470"/>
      <c r="N25" s="470"/>
      <c r="O25" s="470"/>
      <c r="P25" s="470"/>
      <c r="Q25" s="470"/>
      <c r="R25" s="470"/>
      <c r="S25" s="470"/>
      <c r="T25" s="470"/>
      <c r="U25" s="470"/>
      <c r="V25" s="470"/>
      <c r="W25" s="470"/>
      <c r="X25" s="465">
        <f>④請求書兼納品書!X25</f>
        <v>0</v>
      </c>
      <c r="Y25" s="466"/>
      <c r="Z25" s="62" t="str">
        <f>④請求書兼納品書!Z25</f>
        <v/>
      </c>
      <c r="AA25" s="467">
        <f>④請求書兼納品書!AA25</f>
        <v>0</v>
      </c>
      <c r="AB25" s="468"/>
      <c r="AC25" s="459">
        <f>④請求書兼納品書!AC25</f>
        <v>0</v>
      </c>
      <c r="AD25" s="460"/>
      <c r="AE25" s="461"/>
      <c r="AF25" s="43" t="str">
        <f>④請求書兼納品書!AF25</f>
        <v/>
      </c>
      <c r="AG25" s="472">
        <f>④請求書兼納品書!AG25</f>
        <v>0</v>
      </c>
      <c r="AH25" s="473"/>
      <c r="AI25" s="663" t="str">
        <f>④請求書兼納品書!AI25</f>
        <v/>
      </c>
      <c r="AJ25" s="664"/>
      <c r="AK25" s="664"/>
      <c r="AL25" s="665"/>
      <c r="AN25" s="5"/>
      <c r="AO25" s="5"/>
    </row>
    <row r="26" spans="1:41" ht="15.95" customHeight="1">
      <c r="A26" s="5"/>
      <c r="B26" s="40">
        <v>3</v>
      </c>
      <c r="C26" s="474" t="str">
        <f>IF('入力シート兼事業者（控）'!C29="","",'入力シート兼事業者（控）'!C29)</f>
        <v/>
      </c>
      <c r="D26" s="475"/>
      <c r="E26" s="475"/>
      <c r="F26" s="504">
        <f>'入力シート兼事業者（控）'!F29</f>
        <v>0</v>
      </c>
      <c r="G26" s="505"/>
      <c r="H26" s="505"/>
      <c r="I26" s="505"/>
      <c r="J26" s="506"/>
      <c r="K26" s="469">
        <f>'入力シート兼事業者（控）'!K29</f>
        <v>0</v>
      </c>
      <c r="L26" s="470"/>
      <c r="M26" s="470"/>
      <c r="N26" s="470"/>
      <c r="O26" s="470"/>
      <c r="P26" s="470"/>
      <c r="Q26" s="470"/>
      <c r="R26" s="470"/>
      <c r="S26" s="470"/>
      <c r="T26" s="470"/>
      <c r="U26" s="470"/>
      <c r="V26" s="470"/>
      <c r="W26" s="470"/>
      <c r="X26" s="465">
        <f>④請求書兼納品書!X26</f>
        <v>0</v>
      </c>
      <c r="Y26" s="466"/>
      <c r="Z26" s="62" t="str">
        <f>④請求書兼納品書!Z26</f>
        <v/>
      </c>
      <c r="AA26" s="467">
        <f>④請求書兼納品書!AA26</f>
        <v>0</v>
      </c>
      <c r="AB26" s="468"/>
      <c r="AC26" s="459">
        <f>④請求書兼納品書!AC26</f>
        <v>0</v>
      </c>
      <c r="AD26" s="460"/>
      <c r="AE26" s="461"/>
      <c r="AF26" s="43" t="str">
        <f>④請求書兼納品書!AF26</f>
        <v/>
      </c>
      <c r="AG26" s="472">
        <f>④請求書兼納品書!AG26</f>
        <v>0</v>
      </c>
      <c r="AH26" s="473"/>
      <c r="AI26" s="663" t="str">
        <f>④請求書兼納品書!AI26</f>
        <v/>
      </c>
      <c r="AJ26" s="664"/>
      <c r="AK26" s="664"/>
      <c r="AL26" s="665"/>
      <c r="AN26" s="5"/>
      <c r="AO26" s="5"/>
    </row>
    <row r="27" spans="1:41" ht="15.95" customHeight="1">
      <c r="A27" s="5"/>
      <c r="B27" s="40">
        <v>4</v>
      </c>
      <c r="C27" s="474" t="str">
        <f>IF('入力シート兼事業者（控）'!C30="","",'入力シート兼事業者（控）'!C30)</f>
        <v/>
      </c>
      <c r="D27" s="475"/>
      <c r="E27" s="475"/>
      <c r="F27" s="469">
        <f>'入力シート兼事業者（控）'!F30</f>
        <v>0</v>
      </c>
      <c r="G27" s="470"/>
      <c r="H27" s="470"/>
      <c r="I27" s="470"/>
      <c r="J27" s="471"/>
      <c r="K27" s="469">
        <f>'入力シート兼事業者（控）'!K30</f>
        <v>0</v>
      </c>
      <c r="L27" s="470"/>
      <c r="M27" s="470"/>
      <c r="N27" s="470"/>
      <c r="O27" s="470"/>
      <c r="P27" s="470"/>
      <c r="Q27" s="470"/>
      <c r="R27" s="470"/>
      <c r="S27" s="470"/>
      <c r="T27" s="470"/>
      <c r="U27" s="470"/>
      <c r="V27" s="470"/>
      <c r="W27" s="470"/>
      <c r="X27" s="465">
        <f>④請求書兼納品書!X27</f>
        <v>0</v>
      </c>
      <c r="Y27" s="466"/>
      <c r="Z27" s="62" t="str">
        <f>④請求書兼納品書!Z27</f>
        <v/>
      </c>
      <c r="AA27" s="467">
        <f>④請求書兼納品書!AA27</f>
        <v>0</v>
      </c>
      <c r="AB27" s="468"/>
      <c r="AC27" s="459">
        <f>④請求書兼納品書!AC27</f>
        <v>0</v>
      </c>
      <c r="AD27" s="460"/>
      <c r="AE27" s="461"/>
      <c r="AF27" s="43" t="str">
        <f>④請求書兼納品書!AF27</f>
        <v/>
      </c>
      <c r="AG27" s="472">
        <f>④請求書兼納品書!AG27</f>
        <v>0</v>
      </c>
      <c r="AH27" s="473"/>
      <c r="AI27" s="663" t="str">
        <f>④請求書兼納品書!AI27</f>
        <v/>
      </c>
      <c r="AJ27" s="664"/>
      <c r="AK27" s="664"/>
      <c r="AL27" s="665"/>
      <c r="AN27" s="5"/>
      <c r="AO27" s="5"/>
    </row>
    <row r="28" spans="1:41" ht="15.95" customHeight="1">
      <c r="A28" s="5"/>
      <c r="B28" s="40">
        <v>5</v>
      </c>
      <c r="C28" s="474" t="str">
        <f>IF('入力シート兼事業者（控）'!C31="","",'入力シート兼事業者（控）'!C31)</f>
        <v/>
      </c>
      <c r="D28" s="475"/>
      <c r="E28" s="475"/>
      <c r="F28" s="469">
        <f>'入力シート兼事業者（控）'!F31</f>
        <v>0</v>
      </c>
      <c r="G28" s="470"/>
      <c r="H28" s="470"/>
      <c r="I28" s="470"/>
      <c r="J28" s="471"/>
      <c r="K28" s="469">
        <f>'入力シート兼事業者（控）'!K31</f>
        <v>0</v>
      </c>
      <c r="L28" s="470"/>
      <c r="M28" s="470"/>
      <c r="N28" s="470"/>
      <c r="O28" s="470"/>
      <c r="P28" s="470"/>
      <c r="Q28" s="470"/>
      <c r="R28" s="470"/>
      <c r="S28" s="470"/>
      <c r="T28" s="470"/>
      <c r="U28" s="470"/>
      <c r="V28" s="470"/>
      <c r="W28" s="470"/>
      <c r="X28" s="465">
        <f>④請求書兼納品書!X28</f>
        <v>0</v>
      </c>
      <c r="Y28" s="466"/>
      <c r="Z28" s="62" t="str">
        <f>④請求書兼納品書!Z28</f>
        <v/>
      </c>
      <c r="AA28" s="467">
        <f>④請求書兼納品書!AA28</f>
        <v>0</v>
      </c>
      <c r="AB28" s="468"/>
      <c r="AC28" s="459">
        <f>④請求書兼納品書!AC28</f>
        <v>0</v>
      </c>
      <c r="AD28" s="460"/>
      <c r="AE28" s="461"/>
      <c r="AF28" s="43" t="str">
        <f>④請求書兼納品書!AF28</f>
        <v/>
      </c>
      <c r="AG28" s="472">
        <f>④請求書兼納品書!AG28</f>
        <v>0</v>
      </c>
      <c r="AH28" s="473"/>
      <c r="AI28" s="663" t="str">
        <f>④請求書兼納品書!AI28</f>
        <v/>
      </c>
      <c r="AJ28" s="664"/>
      <c r="AK28" s="664"/>
      <c r="AL28" s="665"/>
      <c r="AN28" s="5"/>
      <c r="AO28" s="5"/>
    </row>
    <row r="29" spans="1:41" ht="15.95" customHeight="1">
      <c r="A29" s="5"/>
      <c r="B29" s="40">
        <v>6</v>
      </c>
      <c r="C29" s="474" t="str">
        <f>IF('入力シート兼事業者（控）'!C32="","",'入力シート兼事業者（控）'!C32)</f>
        <v/>
      </c>
      <c r="D29" s="475"/>
      <c r="E29" s="475"/>
      <c r="F29" s="469">
        <f>'入力シート兼事業者（控）'!F32</f>
        <v>0</v>
      </c>
      <c r="G29" s="470"/>
      <c r="H29" s="470"/>
      <c r="I29" s="470"/>
      <c r="J29" s="471"/>
      <c r="K29" s="469">
        <f>'入力シート兼事業者（控）'!K32</f>
        <v>0</v>
      </c>
      <c r="L29" s="470"/>
      <c r="M29" s="470"/>
      <c r="N29" s="470"/>
      <c r="O29" s="470"/>
      <c r="P29" s="470"/>
      <c r="Q29" s="470"/>
      <c r="R29" s="470"/>
      <c r="S29" s="470"/>
      <c r="T29" s="470"/>
      <c r="U29" s="470"/>
      <c r="V29" s="470"/>
      <c r="W29" s="470"/>
      <c r="X29" s="465">
        <f>④請求書兼納品書!X29</f>
        <v>0</v>
      </c>
      <c r="Y29" s="466"/>
      <c r="Z29" s="62" t="str">
        <f>④請求書兼納品書!Z29</f>
        <v/>
      </c>
      <c r="AA29" s="467">
        <f>④請求書兼納品書!AA29</f>
        <v>0</v>
      </c>
      <c r="AB29" s="468"/>
      <c r="AC29" s="459">
        <f>④請求書兼納品書!AC29</f>
        <v>0</v>
      </c>
      <c r="AD29" s="460"/>
      <c r="AE29" s="461"/>
      <c r="AF29" s="43" t="str">
        <f>④請求書兼納品書!AF29</f>
        <v/>
      </c>
      <c r="AG29" s="472">
        <f>④請求書兼納品書!AG29</f>
        <v>0</v>
      </c>
      <c r="AH29" s="473"/>
      <c r="AI29" s="663" t="str">
        <f>④請求書兼納品書!AI29</f>
        <v/>
      </c>
      <c r="AJ29" s="664"/>
      <c r="AK29" s="664"/>
      <c r="AL29" s="665"/>
      <c r="AN29" s="5"/>
      <c r="AO29" s="5"/>
    </row>
    <row r="30" spans="1:41" ht="15.95" customHeight="1">
      <c r="A30" s="5"/>
      <c r="B30" s="40">
        <v>7</v>
      </c>
      <c r="C30" s="474" t="str">
        <f>IF('入力シート兼事業者（控）'!C33="","",'入力シート兼事業者（控）'!C33)</f>
        <v/>
      </c>
      <c r="D30" s="475"/>
      <c r="E30" s="475"/>
      <c r="F30" s="469">
        <f>'入力シート兼事業者（控）'!F33</f>
        <v>0</v>
      </c>
      <c r="G30" s="470"/>
      <c r="H30" s="470"/>
      <c r="I30" s="470"/>
      <c r="J30" s="471"/>
      <c r="K30" s="469">
        <f>'入力シート兼事業者（控）'!K33</f>
        <v>0</v>
      </c>
      <c r="L30" s="470"/>
      <c r="M30" s="470"/>
      <c r="N30" s="470"/>
      <c r="O30" s="470"/>
      <c r="P30" s="470"/>
      <c r="Q30" s="470"/>
      <c r="R30" s="470"/>
      <c r="S30" s="470"/>
      <c r="T30" s="470"/>
      <c r="U30" s="470"/>
      <c r="V30" s="470"/>
      <c r="W30" s="470"/>
      <c r="X30" s="465">
        <f>④請求書兼納品書!X30</f>
        <v>0</v>
      </c>
      <c r="Y30" s="466"/>
      <c r="Z30" s="62" t="str">
        <f>④請求書兼納品書!Z30</f>
        <v/>
      </c>
      <c r="AA30" s="467">
        <f>④請求書兼納品書!AA30</f>
        <v>0</v>
      </c>
      <c r="AB30" s="468"/>
      <c r="AC30" s="459">
        <f>④請求書兼納品書!AC30</f>
        <v>0</v>
      </c>
      <c r="AD30" s="460"/>
      <c r="AE30" s="461"/>
      <c r="AF30" s="43" t="str">
        <f>④請求書兼納品書!AF30</f>
        <v/>
      </c>
      <c r="AG30" s="472">
        <f>④請求書兼納品書!AG30</f>
        <v>0</v>
      </c>
      <c r="AH30" s="473"/>
      <c r="AI30" s="663" t="str">
        <f>④請求書兼納品書!AI30</f>
        <v/>
      </c>
      <c r="AJ30" s="664"/>
      <c r="AK30" s="664"/>
      <c r="AL30" s="665"/>
      <c r="AN30" s="5"/>
      <c r="AO30" s="5"/>
    </row>
    <row r="31" spans="1:41" ht="15.95" customHeight="1">
      <c r="A31" s="5"/>
      <c r="B31" s="40">
        <v>8</v>
      </c>
      <c r="C31" s="474" t="str">
        <f>IF('入力シート兼事業者（控）'!C34="","",'入力シート兼事業者（控）'!C34)</f>
        <v/>
      </c>
      <c r="D31" s="475"/>
      <c r="E31" s="475"/>
      <c r="F31" s="469">
        <f>'入力シート兼事業者（控）'!F34</f>
        <v>0</v>
      </c>
      <c r="G31" s="470"/>
      <c r="H31" s="470"/>
      <c r="I31" s="470"/>
      <c r="J31" s="471"/>
      <c r="K31" s="469">
        <f>'入力シート兼事業者（控）'!K34</f>
        <v>0</v>
      </c>
      <c r="L31" s="470"/>
      <c r="M31" s="470"/>
      <c r="N31" s="470"/>
      <c r="O31" s="470"/>
      <c r="P31" s="470"/>
      <c r="Q31" s="470"/>
      <c r="R31" s="470"/>
      <c r="S31" s="470"/>
      <c r="T31" s="470"/>
      <c r="U31" s="470"/>
      <c r="V31" s="470"/>
      <c r="W31" s="470"/>
      <c r="X31" s="465">
        <f>④請求書兼納品書!X31</f>
        <v>0</v>
      </c>
      <c r="Y31" s="466"/>
      <c r="Z31" s="62" t="str">
        <f>④請求書兼納品書!Z31</f>
        <v/>
      </c>
      <c r="AA31" s="467">
        <f>④請求書兼納品書!AA31</f>
        <v>0</v>
      </c>
      <c r="AB31" s="468"/>
      <c r="AC31" s="459">
        <f>④請求書兼納品書!AC31</f>
        <v>0</v>
      </c>
      <c r="AD31" s="460"/>
      <c r="AE31" s="461"/>
      <c r="AF31" s="43" t="str">
        <f>④請求書兼納品書!AF31</f>
        <v/>
      </c>
      <c r="AG31" s="472">
        <f>④請求書兼納品書!AG31</f>
        <v>0</v>
      </c>
      <c r="AH31" s="473"/>
      <c r="AI31" s="663" t="str">
        <f>④請求書兼納品書!AI31</f>
        <v/>
      </c>
      <c r="AJ31" s="664"/>
      <c r="AK31" s="664"/>
      <c r="AL31" s="665"/>
      <c r="AN31" s="5"/>
      <c r="AO31" s="5"/>
    </row>
    <row r="32" spans="1:41" ht="15.95" customHeight="1">
      <c r="A32" s="5"/>
      <c r="B32" s="40">
        <v>9</v>
      </c>
      <c r="C32" s="474" t="str">
        <f>IF('入力シート兼事業者（控）'!C35="","",'入力シート兼事業者（控）'!C35)</f>
        <v/>
      </c>
      <c r="D32" s="475"/>
      <c r="E32" s="475"/>
      <c r="F32" s="469">
        <f>'入力シート兼事業者（控）'!F35</f>
        <v>0</v>
      </c>
      <c r="G32" s="470"/>
      <c r="H32" s="470"/>
      <c r="I32" s="470"/>
      <c r="J32" s="471"/>
      <c r="K32" s="469">
        <f>'入力シート兼事業者（控）'!K35</f>
        <v>0</v>
      </c>
      <c r="L32" s="470"/>
      <c r="M32" s="470"/>
      <c r="N32" s="470"/>
      <c r="O32" s="470"/>
      <c r="P32" s="470"/>
      <c r="Q32" s="470"/>
      <c r="R32" s="470"/>
      <c r="S32" s="470"/>
      <c r="T32" s="470"/>
      <c r="U32" s="470"/>
      <c r="V32" s="470"/>
      <c r="W32" s="470"/>
      <c r="X32" s="465">
        <f>④請求書兼納品書!X32</f>
        <v>0</v>
      </c>
      <c r="Y32" s="466"/>
      <c r="Z32" s="62" t="str">
        <f>④請求書兼納品書!Z32</f>
        <v/>
      </c>
      <c r="AA32" s="467">
        <f>④請求書兼納品書!AA32</f>
        <v>0</v>
      </c>
      <c r="AB32" s="468"/>
      <c r="AC32" s="459">
        <f>④請求書兼納品書!AC32</f>
        <v>0</v>
      </c>
      <c r="AD32" s="460"/>
      <c r="AE32" s="461"/>
      <c r="AF32" s="43" t="str">
        <f>④請求書兼納品書!AF32</f>
        <v/>
      </c>
      <c r="AG32" s="472">
        <f>④請求書兼納品書!AG32</f>
        <v>0</v>
      </c>
      <c r="AH32" s="473"/>
      <c r="AI32" s="663" t="str">
        <f>④請求書兼納品書!AI32</f>
        <v/>
      </c>
      <c r="AJ32" s="664"/>
      <c r="AK32" s="664"/>
      <c r="AL32" s="665"/>
      <c r="AN32" s="5"/>
      <c r="AO32" s="5"/>
    </row>
    <row r="33" spans="1:41" ht="15.95" customHeight="1">
      <c r="A33" s="5"/>
      <c r="B33" s="40">
        <v>10</v>
      </c>
      <c r="C33" s="474" t="str">
        <f>IF('入力シート兼事業者（控）'!C36="","",'入力シート兼事業者（控）'!C36)</f>
        <v/>
      </c>
      <c r="D33" s="475"/>
      <c r="E33" s="475"/>
      <c r="F33" s="469">
        <f>'入力シート兼事業者（控）'!F36</f>
        <v>0</v>
      </c>
      <c r="G33" s="470"/>
      <c r="H33" s="470"/>
      <c r="I33" s="470"/>
      <c r="J33" s="471"/>
      <c r="K33" s="469">
        <f>'入力シート兼事業者（控）'!K36</f>
        <v>0</v>
      </c>
      <c r="L33" s="470"/>
      <c r="M33" s="470"/>
      <c r="N33" s="470"/>
      <c r="O33" s="470"/>
      <c r="P33" s="470"/>
      <c r="Q33" s="470"/>
      <c r="R33" s="470"/>
      <c r="S33" s="470"/>
      <c r="T33" s="470"/>
      <c r="U33" s="470"/>
      <c r="V33" s="470"/>
      <c r="W33" s="471"/>
      <c r="X33" s="465">
        <f>④請求書兼納品書!X33</f>
        <v>0</v>
      </c>
      <c r="Y33" s="466"/>
      <c r="Z33" s="62" t="str">
        <f>④請求書兼納品書!Z33</f>
        <v/>
      </c>
      <c r="AA33" s="467">
        <f>④請求書兼納品書!AA33</f>
        <v>0</v>
      </c>
      <c r="AB33" s="468"/>
      <c r="AC33" s="459">
        <f>④請求書兼納品書!AC33</f>
        <v>0</v>
      </c>
      <c r="AD33" s="460"/>
      <c r="AE33" s="461"/>
      <c r="AF33" s="43" t="str">
        <f>④請求書兼納品書!AF33</f>
        <v/>
      </c>
      <c r="AG33" s="472">
        <f>④請求書兼納品書!AG33</f>
        <v>0</v>
      </c>
      <c r="AH33" s="473"/>
      <c r="AI33" s="663" t="str">
        <f>④請求書兼納品書!AI33</f>
        <v/>
      </c>
      <c r="AJ33" s="664"/>
      <c r="AK33" s="664"/>
      <c r="AL33" s="665"/>
      <c r="AN33" s="5"/>
      <c r="AO33" s="5"/>
    </row>
    <row r="34" spans="1:41" ht="15.95" customHeight="1">
      <c r="A34" s="5"/>
      <c r="B34" s="40">
        <v>11</v>
      </c>
      <c r="C34" s="474" t="str">
        <f>IF('入力シート兼事業者（控）'!C37="","",'入力シート兼事業者（控）'!C37)</f>
        <v/>
      </c>
      <c r="D34" s="475"/>
      <c r="E34" s="475"/>
      <c r="F34" s="469">
        <f>'入力シート兼事業者（控）'!F37</f>
        <v>0</v>
      </c>
      <c r="G34" s="470"/>
      <c r="H34" s="470"/>
      <c r="I34" s="470"/>
      <c r="J34" s="471"/>
      <c r="K34" s="469">
        <f>'入力シート兼事業者（控）'!K37</f>
        <v>0</v>
      </c>
      <c r="L34" s="470"/>
      <c r="M34" s="470"/>
      <c r="N34" s="470"/>
      <c r="O34" s="470"/>
      <c r="P34" s="470"/>
      <c r="Q34" s="470"/>
      <c r="R34" s="470"/>
      <c r="S34" s="470"/>
      <c r="T34" s="470"/>
      <c r="U34" s="470"/>
      <c r="V34" s="470"/>
      <c r="W34" s="471"/>
      <c r="X34" s="465">
        <f>④請求書兼納品書!X34</f>
        <v>0</v>
      </c>
      <c r="Y34" s="466"/>
      <c r="Z34" s="62" t="str">
        <f>④請求書兼納品書!Z34</f>
        <v/>
      </c>
      <c r="AA34" s="467">
        <f>④請求書兼納品書!AA34</f>
        <v>0</v>
      </c>
      <c r="AB34" s="468"/>
      <c r="AC34" s="459">
        <f>④請求書兼納品書!AC34</f>
        <v>0</v>
      </c>
      <c r="AD34" s="460"/>
      <c r="AE34" s="461"/>
      <c r="AF34" s="43" t="str">
        <f>④請求書兼納品書!AF34</f>
        <v/>
      </c>
      <c r="AG34" s="472">
        <f>④請求書兼納品書!AG34</f>
        <v>0</v>
      </c>
      <c r="AH34" s="473"/>
      <c r="AI34" s="663" t="str">
        <f>④請求書兼納品書!AI34</f>
        <v/>
      </c>
      <c r="AJ34" s="664"/>
      <c r="AK34" s="664"/>
      <c r="AL34" s="665"/>
      <c r="AN34" s="5"/>
      <c r="AO34" s="5"/>
    </row>
    <row r="35" spans="1:41" ht="15.95" customHeight="1">
      <c r="A35" s="5"/>
      <c r="B35" s="40">
        <v>12</v>
      </c>
      <c r="C35" s="474" t="str">
        <f>IF('入力シート兼事業者（控）'!C38="","",'入力シート兼事業者（控）'!C38)</f>
        <v/>
      </c>
      <c r="D35" s="475"/>
      <c r="E35" s="475"/>
      <c r="F35" s="469">
        <f>'入力シート兼事業者（控）'!F38</f>
        <v>0</v>
      </c>
      <c r="G35" s="470"/>
      <c r="H35" s="470"/>
      <c r="I35" s="470"/>
      <c r="J35" s="471"/>
      <c r="K35" s="469">
        <f>'入力シート兼事業者（控）'!K38</f>
        <v>0</v>
      </c>
      <c r="L35" s="470"/>
      <c r="M35" s="470"/>
      <c r="N35" s="470"/>
      <c r="O35" s="470"/>
      <c r="P35" s="470"/>
      <c r="Q35" s="470"/>
      <c r="R35" s="470"/>
      <c r="S35" s="470"/>
      <c r="T35" s="470"/>
      <c r="U35" s="470"/>
      <c r="V35" s="470"/>
      <c r="W35" s="471"/>
      <c r="X35" s="465">
        <f>④請求書兼納品書!X35</f>
        <v>0</v>
      </c>
      <c r="Y35" s="466"/>
      <c r="Z35" s="62" t="str">
        <f>④請求書兼納品書!Z35</f>
        <v/>
      </c>
      <c r="AA35" s="467">
        <f>④請求書兼納品書!AA35</f>
        <v>0</v>
      </c>
      <c r="AB35" s="468"/>
      <c r="AC35" s="459">
        <f>④請求書兼納品書!AC35</f>
        <v>0</v>
      </c>
      <c r="AD35" s="460"/>
      <c r="AE35" s="461"/>
      <c r="AF35" s="43" t="str">
        <f>④請求書兼納品書!AF35</f>
        <v/>
      </c>
      <c r="AG35" s="472">
        <f>④請求書兼納品書!AG35</f>
        <v>0</v>
      </c>
      <c r="AH35" s="473"/>
      <c r="AI35" s="663" t="str">
        <f>④請求書兼納品書!AI35</f>
        <v/>
      </c>
      <c r="AJ35" s="664"/>
      <c r="AK35" s="664"/>
      <c r="AL35" s="665"/>
      <c r="AN35" s="5"/>
      <c r="AO35" s="5"/>
    </row>
    <row r="36" spans="1:41" ht="15.95" customHeight="1">
      <c r="A36" s="5"/>
      <c r="B36" s="40">
        <v>13</v>
      </c>
      <c r="C36" s="474" t="str">
        <f>IF('入力シート兼事業者（控）'!C39="","",'入力シート兼事業者（控）'!C39)</f>
        <v/>
      </c>
      <c r="D36" s="475"/>
      <c r="E36" s="475"/>
      <c r="F36" s="469">
        <f>'入力シート兼事業者（控）'!F39</f>
        <v>0</v>
      </c>
      <c r="G36" s="470"/>
      <c r="H36" s="470"/>
      <c r="I36" s="470"/>
      <c r="J36" s="471"/>
      <c r="K36" s="469">
        <f>'入力シート兼事業者（控）'!K39</f>
        <v>0</v>
      </c>
      <c r="L36" s="470"/>
      <c r="M36" s="470"/>
      <c r="N36" s="470"/>
      <c r="O36" s="470"/>
      <c r="P36" s="470"/>
      <c r="Q36" s="470"/>
      <c r="R36" s="470"/>
      <c r="S36" s="470"/>
      <c r="T36" s="470"/>
      <c r="U36" s="470"/>
      <c r="V36" s="470"/>
      <c r="W36" s="471"/>
      <c r="X36" s="465">
        <f>④請求書兼納品書!X36</f>
        <v>0</v>
      </c>
      <c r="Y36" s="466"/>
      <c r="Z36" s="62" t="str">
        <f>④請求書兼納品書!Z36</f>
        <v/>
      </c>
      <c r="AA36" s="467">
        <f>④請求書兼納品書!AA36</f>
        <v>0</v>
      </c>
      <c r="AB36" s="468"/>
      <c r="AC36" s="459">
        <f>④請求書兼納品書!AC36</f>
        <v>0</v>
      </c>
      <c r="AD36" s="460"/>
      <c r="AE36" s="461"/>
      <c r="AF36" s="43" t="str">
        <f>④請求書兼納品書!AF36</f>
        <v/>
      </c>
      <c r="AG36" s="472">
        <f>④請求書兼納品書!AG36</f>
        <v>0</v>
      </c>
      <c r="AH36" s="473"/>
      <c r="AI36" s="663" t="str">
        <f>④請求書兼納品書!AI36</f>
        <v/>
      </c>
      <c r="AJ36" s="664"/>
      <c r="AK36" s="664"/>
      <c r="AL36" s="665"/>
      <c r="AN36" s="5"/>
      <c r="AO36" s="5"/>
    </row>
    <row r="37" spans="1:41" ht="15.95" customHeight="1">
      <c r="A37" s="5"/>
      <c r="B37" s="40">
        <v>14</v>
      </c>
      <c r="C37" s="474" t="str">
        <f>IF('入力シート兼事業者（控）'!C40="","",'入力シート兼事業者（控）'!C40)</f>
        <v/>
      </c>
      <c r="D37" s="475"/>
      <c r="E37" s="475"/>
      <c r="F37" s="469">
        <f>'入力シート兼事業者（控）'!F40</f>
        <v>0</v>
      </c>
      <c r="G37" s="470"/>
      <c r="H37" s="470"/>
      <c r="I37" s="470"/>
      <c r="J37" s="471"/>
      <c r="K37" s="469">
        <f>'入力シート兼事業者（控）'!K40</f>
        <v>0</v>
      </c>
      <c r="L37" s="470"/>
      <c r="M37" s="470"/>
      <c r="N37" s="470"/>
      <c r="O37" s="470"/>
      <c r="P37" s="470"/>
      <c r="Q37" s="470"/>
      <c r="R37" s="470"/>
      <c r="S37" s="470"/>
      <c r="T37" s="470"/>
      <c r="U37" s="470"/>
      <c r="V37" s="470"/>
      <c r="W37" s="471"/>
      <c r="X37" s="465">
        <f>④請求書兼納品書!X37</f>
        <v>0</v>
      </c>
      <c r="Y37" s="466"/>
      <c r="Z37" s="62" t="str">
        <f>④請求書兼納品書!Z37</f>
        <v/>
      </c>
      <c r="AA37" s="467">
        <f>④請求書兼納品書!AA37</f>
        <v>0</v>
      </c>
      <c r="AB37" s="468"/>
      <c r="AC37" s="459">
        <f>④請求書兼納品書!AC37</f>
        <v>0</v>
      </c>
      <c r="AD37" s="460"/>
      <c r="AE37" s="461"/>
      <c r="AF37" s="43" t="str">
        <f>④請求書兼納品書!AF37</f>
        <v/>
      </c>
      <c r="AG37" s="472">
        <f>④請求書兼納品書!AG37</f>
        <v>0</v>
      </c>
      <c r="AH37" s="473"/>
      <c r="AI37" s="663" t="str">
        <f>④請求書兼納品書!AI37</f>
        <v/>
      </c>
      <c r="AJ37" s="664"/>
      <c r="AK37" s="664"/>
      <c r="AL37" s="665"/>
      <c r="AN37" s="5"/>
      <c r="AO37" s="5"/>
    </row>
    <row r="38" spans="1:41" ht="15.95" customHeight="1">
      <c r="A38" s="5"/>
      <c r="B38" s="40">
        <v>15</v>
      </c>
      <c r="C38" s="474" t="str">
        <f>IF('入力シート兼事業者（控）'!C41="","",'入力シート兼事業者（控）'!C41)</f>
        <v/>
      </c>
      <c r="D38" s="475"/>
      <c r="E38" s="475"/>
      <c r="F38" s="469">
        <f>'入力シート兼事業者（控）'!F41</f>
        <v>0</v>
      </c>
      <c r="G38" s="470"/>
      <c r="H38" s="470"/>
      <c r="I38" s="470"/>
      <c r="J38" s="471"/>
      <c r="K38" s="469">
        <f>'入力シート兼事業者（控）'!K41</f>
        <v>0</v>
      </c>
      <c r="L38" s="470"/>
      <c r="M38" s="470"/>
      <c r="N38" s="470"/>
      <c r="O38" s="470"/>
      <c r="P38" s="470"/>
      <c r="Q38" s="470"/>
      <c r="R38" s="470"/>
      <c r="S38" s="470"/>
      <c r="T38" s="470"/>
      <c r="U38" s="470"/>
      <c r="V38" s="470"/>
      <c r="W38" s="471"/>
      <c r="X38" s="465">
        <f>④請求書兼納品書!X38</f>
        <v>0</v>
      </c>
      <c r="Y38" s="466"/>
      <c r="Z38" s="62" t="str">
        <f>④請求書兼納品書!Z38</f>
        <v/>
      </c>
      <c r="AA38" s="467">
        <f>④請求書兼納品書!AA38</f>
        <v>0</v>
      </c>
      <c r="AB38" s="468"/>
      <c r="AC38" s="459">
        <f>④請求書兼納品書!AC38</f>
        <v>0</v>
      </c>
      <c r="AD38" s="460"/>
      <c r="AE38" s="461"/>
      <c r="AF38" s="43" t="str">
        <f>④請求書兼納品書!AF38</f>
        <v/>
      </c>
      <c r="AG38" s="472">
        <f>④請求書兼納品書!AG38</f>
        <v>0</v>
      </c>
      <c r="AH38" s="473"/>
      <c r="AI38" s="663" t="str">
        <f>④請求書兼納品書!AI38</f>
        <v/>
      </c>
      <c r="AJ38" s="664"/>
      <c r="AK38" s="664"/>
      <c r="AL38" s="665"/>
      <c r="AN38" s="5"/>
      <c r="AO38" s="5"/>
    </row>
    <row r="39" spans="1:41" ht="15.95" customHeight="1">
      <c r="A39" s="5"/>
      <c r="B39" s="40">
        <v>16</v>
      </c>
      <c r="C39" s="474" t="str">
        <f>IF('入力シート兼事業者（控）'!C42="","",'入力シート兼事業者（控）'!C42)</f>
        <v/>
      </c>
      <c r="D39" s="475"/>
      <c r="E39" s="475"/>
      <c r="F39" s="469">
        <f>'入力シート兼事業者（控）'!F42</f>
        <v>0</v>
      </c>
      <c r="G39" s="470"/>
      <c r="H39" s="470"/>
      <c r="I39" s="470"/>
      <c r="J39" s="471"/>
      <c r="K39" s="469">
        <f>'入力シート兼事業者（控）'!K42</f>
        <v>0</v>
      </c>
      <c r="L39" s="470"/>
      <c r="M39" s="470"/>
      <c r="N39" s="470"/>
      <c r="O39" s="470"/>
      <c r="P39" s="470"/>
      <c r="Q39" s="470"/>
      <c r="R39" s="470"/>
      <c r="S39" s="470"/>
      <c r="T39" s="470"/>
      <c r="U39" s="470"/>
      <c r="V39" s="470"/>
      <c r="W39" s="471"/>
      <c r="X39" s="465">
        <f>④請求書兼納品書!X39</f>
        <v>0</v>
      </c>
      <c r="Y39" s="466"/>
      <c r="Z39" s="62" t="str">
        <f>④請求書兼納品書!Z39</f>
        <v/>
      </c>
      <c r="AA39" s="467">
        <f>④請求書兼納品書!AA39</f>
        <v>0</v>
      </c>
      <c r="AB39" s="468"/>
      <c r="AC39" s="459">
        <f>④請求書兼納品書!AC39</f>
        <v>0</v>
      </c>
      <c r="AD39" s="460"/>
      <c r="AE39" s="461"/>
      <c r="AF39" s="43" t="str">
        <f>④請求書兼納品書!AF39</f>
        <v/>
      </c>
      <c r="AG39" s="472">
        <f>④請求書兼納品書!AG39</f>
        <v>0</v>
      </c>
      <c r="AH39" s="473"/>
      <c r="AI39" s="663" t="str">
        <f>④請求書兼納品書!AI39</f>
        <v/>
      </c>
      <c r="AJ39" s="664"/>
      <c r="AK39" s="664"/>
      <c r="AL39" s="665"/>
      <c r="AN39" s="5"/>
      <c r="AO39" s="5"/>
    </row>
    <row r="40" spans="1:41" ht="15.95" customHeight="1">
      <c r="A40" s="5"/>
      <c r="B40" s="40">
        <v>17</v>
      </c>
      <c r="C40" s="474" t="str">
        <f>IF('入力シート兼事業者（控）'!C43="","",'入力シート兼事業者（控）'!C43)</f>
        <v/>
      </c>
      <c r="D40" s="475"/>
      <c r="E40" s="475"/>
      <c r="F40" s="469">
        <f>'入力シート兼事業者（控）'!F43</f>
        <v>0</v>
      </c>
      <c r="G40" s="470"/>
      <c r="H40" s="470"/>
      <c r="I40" s="470"/>
      <c r="J40" s="471"/>
      <c r="K40" s="469">
        <f>'入力シート兼事業者（控）'!K43</f>
        <v>0</v>
      </c>
      <c r="L40" s="470"/>
      <c r="M40" s="470"/>
      <c r="N40" s="470"/>
      <c r="O40" s="470"/>
      <c r="P40" s="470"/>
      <c r="Q40" s="470"/>
      <c r="R40" s="470"/>
      <c r="S40" s="470"/>
      <c r="T40" s="470"/>
      <c r="U40" s="470"/>
      <c r="V40" s="470"/>
      <c r="W40" s="471"/>
      <c r="X40" s="465">
        <f>④請求書兼納品書!X40</f>
        <v>0</v>
      </c>
      <c r="Y40" s="466"/>
      <c r="Z40" s="62" t="str">
        <f>④請求書兼納品書!Z40</f>
        <v/>
      </c>
      <c r="AA40" s="467">
        <f>④請求書兼納品書!AA40</f>
        <v>0</v>
      </c>
      <c r="AB40" s="468"/>
      <c r="AC40" s="459">
        <f>④請求書兼納品書!AC40</f>
        <v>0</v>
      </c>
      <c r="AD40" s="460"/>
      <c r="AE40" s="461"/>
      <c r="AF40" s="43" t="str">
        <f>④請求書兼納品書!AF40</f>
        <v/>
      </c>
      <c r="AG40" s="472">
        <f>④請求書兼納品書!AG40</f>
        <v>0</v>
      </c>
      <c r="AH40" s="473"/>
      <c r="AI40" s="663" t="str">
        <f>④請求書兼納品書!AI40</f>
        <v/>
      </c>
      <c r="AJ40" s="664"/>
      <c r="AK40" s="664"/>
      <c r="AL40" s="665"/>
      <c r="AN40" s="5"/>
      <c r="AO40" s="5"/>
    </row>
    <row r="41" spans="1:41" ht="15.95" customHeight="1">
      <c r="A41" s="5"/>
      <c r="B41" s="40">
        <v>18</v>
      </c>
      <c r="C41" s="474" t="str">
        <f>IF('入力シート兼事業者（控）'!C44="","",'入力シート兼事業者（控）'!C44)</f>
        <v/>
      </c>
      <c r="D41" s="475"/>
      <c r="E41" s="475"/>
      <c r="F41" s="469">
        <f>'入力シート兼事業者（控）'!F44</f>
        <v>0</v>
      </c>
      <c r="G41" s="470"/>
      <c r="H41" s="470"/>
      <c r="I41" s="470"/>
      <c r="J41" s="471"/>
      <c r="K41" s="469">
        <f>'入力シート兼事業者（控）'!K44</f>
        <v>0</v>
      </c>
      <c r="L41" s="470"/>
      <c r="M41" s="470"/>
      <c r="N41" s="470"/>
      <c r="O41" s="470"/>
      <c r="P41" s="470"/>
      <c r="Q41" s="470"/>
      <c r="R41" s="470"/>
      <c r="S41" s="470"/>
      <c r="T41" s="470"/>
      <c r="U41" s="470"/>
      <c r="V41" s="470"/>
      <c r="W41" s="471"/>
      <c r="X41" s="465">
        <f>④請求書兼納品書!X41</f>
        <v>0</v>
      </c>
      <c r="Y41" s="466"/>
      <c r="Z41" s="62" t="str">
        <f>④請求書兼納品書!Z41</f>
        <v/>
      </c>
      <c r="AA41" s="467">
        <f>④請求書兼納品書!AA41</f>
        <v>0</v>
      </c>
      <c r="AB41" s="468"/>
      <c r="AC41" s="459">
        <f>④請求書兼納品書!AC41</f>
        <v>0</v>
      </c>
      <c r="AD41" s="460"/>
      <c r="AE41" s="461"/>
      <c r="AF41" s="43" t="str">
        <f>④請求書兼納品書!AF41</f>
        <v/>
      </c>
      <c r="AG41" s="472">
        <f>④請求書兼納品書!AG41</f>
        <v>0</v>
      </c>
      <c r="AH41" s="473"/>
      <c r="AI41" s="663" t="str">
        <f>④請求書兼納品書!AI41</f>
        <v/>
      </c>
      <c r="AJ41" s="664"/>
      <c r="AK41" s="664"/>
      <c r="AL41" s="665"/>
      <c r="AN41" s="5"/>
      <c r="AO41" s="5"/>
    </row>
    <row r="42" spans="1:41" ht="15.95" customHeight="1">
      <c r="A42" s="5"/>
      <c r="B42" s="40">
        <v>19</v>
      </c>
      <c r="C42" s="474" t="str">
        <f>IF('入力シート兼事業者（控）'!C45="","",'入力シート兼事業者（控）'!C45)</f>
        <v/>
      </c>
      <c r="D42" s="475"/>
      <c r="E42" s="475"/>
      <c r="F42" s="469">
        <f>'入力シート兼事業者（控）'!F45</f>
        <v>0</v>
      </c>
      <c r="G42" s="470"/>
      <c r="H42" s="470"/>
      <c r="I42" s="470"/>
      <c r="J42" s="471"/>
      <c r="K42" s="469">
        <f>'入力シート兼事業者（控）'!K45</f>
        <v>0</v>
      </c>
      <c r="L42" s="470"/>
      <c r="M42" s="470"/>
      <c r="N42" s="470"/>
      <c r="O42" s="470"/>
      <c r="P42" s="470"/>
      <c r="Q42" s="470"/>
      <c r="R42" s="470"/>
      <c r="S42" s="470"/>
      <c r="T42" s="470"/>
      <c r="U42" s="470"/>
      <c r="V42" s="470"/>
      <c r="W42" s="471"/>
      <c r="X42" s="465">
        <f>④請求書兼納品書!X42</f>
        <v>0</v>
      </c>
      <c r="Y42" s="466"/>
      <c r="Z42" s="62" t="str">
        <f>④請求書兼納品書!Z42</f>
        <v/>
      </c>
      <c r="AA42" s="467">
        <f>④請求書兼納品書!AA42</f>
        <v>0</v>
      </c>
      <c r="AB42" s="468"/>
      <c r="AC42" s="459">
        <f>④請求書兼納品書!AC42</f>
        <v>0</v>
      </c>
      <c r="AD42" s="460"/>
      <c r="AE42" s="461"/>
      <c r="AF42" s="43" t="str">
        <f>④請求書兼納品書!AF42</f>
        <v/>
      </c>
      <c r="AG42" s="472">
        <f>④請求書兼納品書!AG42</f>
        <v>0</v>
      </c>
      <c r="AH42" s="473"/>
      <c r="AI42" s="663" t="str">
        <f>④請求書兼納品書!AI42</f>
        <v/>
      </c>
      <c r="AJ42" s="664"/>
      <c r="AK42" s="664"/>
      <c r="AL42" s="665"/>
      <c r="AN42" s="5"/>
      <c r="AO42" s="5"/>
    </row>
    <row r="43" spans="1:41" ht="15.95" customHeight="1">
      <c r="A43" s="5"/>
      <c r="B43" s="40">
        <v>20</v>
      </c>
      <c r="C43" s="474" t="str">
        <f>IF('入力シート兼事業者（控）'!C46="","",'入力シート兼事業者（控）'!C46)</f>
        <v/>
      </c>
      <c r="D43" s="475"/>
      <c r="E43" s="475"/>
      <c r="F43" s="469">
        <f>'入力シート兼事業者（控）'!F46</f>
        <v>0</v>
      </c>
      <c r="G43" s="470"/>
      <c r="H43" s="470"/>
      <c r="I43" s="470"/>
      <c r="J43" s="471"/>
      <c r="K43" s="469">
        <f>'入力シート兼事業者（控）'!K46</f>
        <v>0</v>
      </c>
      <c r="L43" s="470"/>
      <c r="M43" s="470"/>
      <c r="N43" s="470"/>
      <c r="O43" s="470"/>
      <c r="P43" s="470"/>
      <c r="Q43" s="470"/>
      <c r="R43" s="470"/>
      <c r="S43" s="470"/>
      <c r="T43" s="470"/>
      <c r="U43" s="470"/>
      <c r="V43" s="470"/>
      <c r="W43" s="471"/>
      <c r="X43" s="465">
        <f>④請求書兼納品書!X43</f>
        <v>0</v>
      </c>
      <c r="Y43" s="466"/>
      <c r="Z43" s="62" t="str">
        <f>④請求書兼納品書!Z43</f>
        <v/>
      </c>
      <c r="AA43" s="467">
        <f>④請求書兼納品書!AA43</f>
        <v>0</v>
      </c>
      <c r="AB43" s="468"/>
      <c r="AC43" s="459">
        <f>④請求書兼納品書!AC43</f>
        <v>0</v>
      </c>
      <c r="AD43" s="460"/>
      <c r="AE43" s="461"/>
      <c r="AF43" s="43" t="str">
        <f>④請求書兼納品書!AF43</f>
        <v/>
      </c>
      <c r="AG43" s="472">
        <f>④請求書兼納品書!AG43</f>
        <v>0</v>
      </c>
      <c r="AH43" s="473"/>
      <c r="AI43" s="663" t="str">
        <f>④請求書兼納品書!AI43</f>
        <v/>
      </c>
      <c r="AJ43" s="664"/>
      <c r="AK43" s="664"/>
      <c r="AL43" s="665"/>
      <c r="AN43" s="5"/>
      <c r="AO43" s="5"/>
    </row>
    <row r="44" spans="1:41" ht="15.95" customHeight="1">
      <c r="A44" s="5"/>
      <c r="B44" s="40">
        <v>21</v>
      </c>
      <c r="C44" s="474" t="str">
        <f>IF('入力シート兼事業者（控）'!C47="","",'入力シート兼事業者（控）'!C47)</f>
        <v/>
      </c>
      <c r="D44" s="475"/>
      <c r="E44" s="475"/>
      <c r="F44" s="469">
        <f>'入力シート兼事業者（控）'!F47</f>
        <v>0</v>
      </c>
      <c r="G44" s="470"/>
      <c r="H44" s="470"/>
      <c r="I44" s="470"/>
      <c r="J44" s="471"/>
      <c r="K44" s="469">
        <f>'入力シート兼事業者（控）'!K47</f>
        <v>0</v>
      </c>
      <c r="L44" s="470"/>
      <c r="M44" s="470"/>
      <c r="N44" s="470"/>
      <c r="O44" s="470"/>
      <c r="P44" s="470"/>
      <c r="Q44" s="470"/>
      <c r="R44" s="470"/>
      <c r="S44" s="470"/>
      <c r="T44" s="470"/>
      <c r="U44" s="470"/>
      <c r="V44" s="470"/>
      <c r="W44" s="471"/>
      <c r="X44" s="465">
        <f>④請求書兼納品書!X44</f>
        <v>0</v>
      </c>
      <c r="Y44" s="466"/>
      <c r="Z44" s="62" t="str">
        <f>④請求書兼納品書!Z44</f>
        <v/>
      </c>
      <c r="AA44" s="467">
        <f>④請求書兼納品書!AA44</f>
        <v>0</v>
      </c>
      <c r="AB44" s="468"/>
      <c r="AC44" s="459">
        <f>④請求書兼納品書!AC44</f>
        <v>0</v>
      </c>
      <c r="AD44" s="460"/>
      <c r="AE44" s="461"/>
      <c r="AF44" s="43" t="str">
        <f>④請求書兼納品書!AF44</f>
        <v/>
      </c>
      <c r="AG44" s="472">
        <f>④請求書兼納品書!AG44</f>
        <v>0</v>
      </c>
      <c r="AH44" s="473"/>
      <c r="AI44" s="663" t="str">
        <f>④請求書兼納品書!AI44</f>
        <v/>
      </c>
      <c r="AJ44" s="664"/>
      <c r="AK44" s="664"/>
      <c r="AL44" s="665"/>
      <c r="AN44" s="5"/>
      <c r="AO44" s="5"/>
    </row>
    <row r="45" spans="1:41" ht="15.95" customHeight="1">
      <c r="A45" s="5"/>
      <c r="B45" s="40">
        <v>22</v>
      </c>
      <c r="C45" s="474" t="str">
        <f>IF('入力シート兼事業者（控）'!C48="","",'入力シート兼事業者（控）'!C48)</f>
        <v/>
      </c>
      <c r="D45" s="475"/>
      <c r="E45" s="475"/>
      <c r="F45" s="469">
        <f>'入力シート兼事業者（控）'!F48</f>
        <v>0</v>
      </c>
      <c r="G45" s="470"/>
      <c r="H45" s="470"/>
      <c r="I45" s="470"/>
      <c r="J45" s="471"/>
      <c r="K45" s="469">
        <f>'入力シート兼事業者（控）'!K48</f>
        <v>0</v>
      </c>
      <c r="L45" s="470"/>
      <c r="M45" s="470"/>
      <c r="N45" s="470"/>
      <c r="O45" s="470"/>
      <c r="P45" s="470"/>
      <c r="Q45" s="470"/>
      <c r="R45" s="470"/>
      <c r="S45" s="470"/>
      <c r="T45" s="470"/>
      <c r="U45" s="470"/>
      <c r="V45" s="470"/>
      <c r="W45" s="471"/>
      <c r="X45" s="465">
        <f>④請求書兼納品書!X45</f>
        <v>0</v>
      </c>
      <c r="Y45" s="466"/>
      <c r="Z45" s="62" t="str">
        <f>④請求書兼納品書!Z45</f>
        <v/>
      </c>
      <c r="AA45" s="467">
        <f>④請求書兼納品書!AA45</f>
        <v>0</v>
      </c>
      <c r="AB45" s="468"/>
      <c r="AC45" s="459">
        <f>④請求書兼納品書!AC45</f>
        <v>0</v>
      </c>
      <c r="AD45" s="460"/>
      <c r="AE45" s="461"/>
      <c r="AF45" s="43" t="str">
        <f>④請求書兼納品書!AF45</f>
        <v/>
      </c>
      <c r="AG45" s="472">
        <f>④請求書兼納品書!AG45</f>
        <v>0</v>
      </c>
      <c r="AH45" s="473"/>
      <c r="AI45" s="663" t="str">
        <f>④請求書兼納品書!AI45</f>
        <v/>
      </c>
      <c r="AJ45" s="664"/>
      <c r="AK45" s="664"/>
      <c r="AL45" s="665"/>
      <c r="AN45" s="5"/>
      <c r="AO45" s="5"/>
    </row>
    <row r="46" spans="1:41" ht="15.95" customHeight="1">
      <c r="A46" s="5"/>
      <c r="B46" s="40">
        <v>23</v>
      </c>
      <c r="C46" s="474" t="str">
        <f>IF('入力シート兼事業者（控）'!C49="","",'入力シート兼事業者（控）'!C49)</f>
        <v/>
      </c>
      <c r="D46" s="475"/>
      <c r="E46" s="475"/>
      <c r="F46" s="469">
        <f>'入力シート兼事業者（控）'!F49</f>
        <v>0</v>
      </c>
      <c r="G46" s="470"/>
      <c r="H46" s="470"/>
      <c r="I46" s="470"/>
      <c r="J46" s="471"/>
      <c r="K46" s="469">
        <f>'入力シート兼事業者（控）'!K49</f>
        <v>0</v>
      </c>
      <c r="L46" s="470"/>
      <c r="M46" s="470"/>
      <c r="N46" s="470"/>
      <c r="O46" s="470"/>
      <c r="P46" s="470"/>
      <c r="Q46" s="470"/>
      <c r="R46" s="470"/>
      <c r="S46" s="470"/>
      <c r="T46" s="470"/>
      <c r="U46" s="470"/>
      <c r="V46" s="470"/>
      <c r="W46" s="471"/>
      <c r="X46" s="465">
        <f>④請求書兼納品書!X46</f>
        <v>0</v>
      </c>
      <c r="Y46" s="466"/>
      <c r="Z46" s="62" t="str">
        <f>④請求書兼納品書!Z46</f>
        <v/>
      </c>
      <c r="AA46" s="467">
        <f>④請求書兼納品書!AA46</f>
        <v>0</v>
      </c>
      <c r="AB46" s="468"/>
      <c r="AC46" s="459">
        <f>④請求書兼納品書!AC46</f>
        <v>0</v>
      </c>
      <c r="AD46" s="460"/>
      <c r="AE46" s="461"/>
      <c r="AF46" s="43" t="str">
        <f>④請求書兼納品書!AF46</f>
        <v/>
      </c>
      <c r="AG46" s="472">
        <f>④請求書兼納品書!AG46</f>
        <v>0</v>
      </c>
      <c r="AH46" s="473"/>
      <c r="AI46" s="663" t="str">
        <f>④請求書兼納品書!AI46</f>
        <v/>
      </c>
      <c r="AJ46" s="664"/>
      <c r="AK46" s="664"/>
      <c r="AL46" s="665"/>
      <c r="AN46" s="5"/>
      <c r="AO46" s="5"/>
    </row>
    <row r="47" spans="1:41" ht="15.95" customHeight="1">
      <c r="A47" s="5"/>
      <c r="B47" s="40">
        <v>24</v>
      </c>
      <c r="C47" s="474" t="str">
        <f>IF('入力シート兼事業者（控）'!C50="","",'入力シート兼事業者（控）'!C50)</f>
        <v/>
      </c>
      <c r="D47" s="475"/>
      <c r="E47" s="475"/>
      <c r="F47" s="469">
        <f>'入力シート兼事業者（控）'!F50</f>
        <v>0</v>
      </c>
      <c r="G47" s="470"/>
      <c r="H47" s="470"/>
      <c r="I47" s="470"/>
      <c r="J47" s="471"/>
      <c r="K47" s="469">
        <f>'入力シート兼事業者（控）'!K50</f>
        <v>0</v>
      </c>
      <c r="L47" s="470"/>
      <c r="M47" s="470"/>
      <c r="N47" s="470"/>
      <c r="O47" s="470"/>
      <c r="P47" s="470"/>
      <c r="Q47" s="470"/>
      <c r="R47" s="470"/>
      <c r="S47" s="470"/>
      <c r="T47" s="470"/>
      <c r="U47" s="470"/>
      <c r="V47" s="470"/>
      <c r="W47" s="471"/>
      <c r="X47" s="465">
        <f>④請求書兼納品書!X47</f>
        <v>0</v>
      </c>
      <c r="Y47" s="466"/>
      <c r="Z47" s="62" t="str">
        <f>④請求書兼納品書!Z47</f>
        <v/>
      </c>
      <c r="AA47" s="467">
        <f>④請求書兼納品書!AA47</f>
        <v>0</v>
      </c>
      <c r="AB47" s="468"/>
      <c r="AC47" s="459">
        <f>④請求書兼納品書!AC47</f>
        <v>0</v>
      </c>
      <c r="AD47" s="460"/>
      <c r="AE47" s="461"/>
      <c r="AF47" s="43" t="str">
        <f>④請求書兼納品書!AF47</f>
        <v/>
      </c>
      <c r="AG47" s="472">
        <f>④請求書兼納品書!AG47</f>
        <v>0</v>
      </c>
      <c r="AH47" s="473"/>
      <c r="AI47" s="663" t="str">
        <f>④請求書兼納品書!AI47</f>
        <v/>
      </c>
      <c r="AJ47" s="664"/>
      <c r="AK47" s="664"/>
      <c r="AL47" s="665"/>
      <c r="AN47" s="5"/>
      <c r="AO47" s="5"/>
    </row>
    <row r="48" spans="1:41" ht="15.95" customHeight="1">
      <c r="A48" s="5"/>
      <c r="B48" s="40">
        <v>25</v>
      </c>
      <c r="C48" s="474" t="str">
        <f>IF('入力シート兼事業者（控）'!C51="","",'入力シート兼事業者（控）'!C51)</f>
        <v/>
      </c>
      <c r="D48" s="475"/>
      <c r="E48" s="475"/>
      <c r="F48" s="469">
        <f>'入力シート兼事業者（控）'!F51</f>
        <v>0</v>
      </c>
      <c r="G48" s="470"/>
      <c r="H48" s="470"/>
      <c r="I48" s="470"/>
      <c r="J48" s="471"/>
      <c r="K48" s="469">
        <f>'入力シート兼事業者（控）'!K51</f>
        <v>0</v>
      </c>
      <c r="L48" s="470"/>
      <c r="M48" s="470"/>
      <c r="N48" s="470"/>
      <c r="O48" s="470"/>
      <c r="P48" s="470"/>
      <c r="Q48" s="470"/>
      <c r="R48" s="470"/>
      <c r="S48" s="470"/>
      <c r="T48" s="470"/>
      <c r="U48" s="470"/>
      <c r="V48" s="470"/>
      <c r="W48" s="471"/>
      <c r="X48" s="465">
        <f>④請求書兼納品書!X48</f>
        <v>0</v>
      </c>
      <c r="Y48" s="466"/>
      <c r="Z48" s="62" t="str">
        <f>④請求書兼納品書!Z48</f>
        <v/>
      </c>
      <c r="AA48" s="467">
        <f>④請求書兼納品書!AA48</f>
        <v>0</v>
      </c>
      <c r="AB48" s="468"/>
      <c r="AC48" s="459">
        <f>④請求書兼納品書!AC48</f>
        <v>0</v>
      </c>
      <c r="AD48" s="460"/>
      <c r="AE48" s="461"/>
      <c r="AF48" s="43" t="str">
        <f>④請求書兼納品書!AF48</f>
        <v/>
      </c>
      <c r="AG48" s="472">
        <f>④請求書兼納品書!AG48</f>
        <v>0</v>
      </c>
      <c r="AH48" s="473"/>
      <c r="AI48" s="663" t="str">
        <f>④請求書兼納品書!AI48</f>
        <v/>
      </c>
      <c r="AJ48" s="664"/>
      <c r="AK48" s="664"/>
      <c r="AL48" s="665"/>
      <c r="AN48" s="5"/>
      <c r="AO48" s="5"/>
    </row>
    <row r="49" spans="1:41" ht="15.95" customHeight="1">
      <c r="A49" s="5"/>
      <c r="B49" s="40">
        <v>26</v>
      </c>
      <c r="C49" s="474" t="str">
        <f>IF('入力シート兼事業者（控）'!C52="","",'入力シート兼事業者（控）'!C52)</f>
        <v/>
      </c>
      <c r="D49" s="475"/>
      <c r="E49" s="475"/>
      <c r="F49" s="469">
        <f>'入力シート兼事業者（控）'!F52</f>
        <v>0</v>
      </c>
      <c r="G49" s="470"/>
      <c r="H49" s="470"/>
      <c r="I49" s="470"/>
      <c r="J49" s="471"/>
      <c r="K49" s="469">
        <f>'入力シート兼事業者（控）'!K52</f>
        <v>0</v>
      </c>
      <c r="L49" s="470"/>
      <c r="M49" s="470"/>
      <c r="N49" s="470"/>
      <c r="O49" s="470"/>
      <c r="P49" s="470"/>
      <c r="Q49" s="470"/>
      <c r="R49" s="470"/>
      <c r="S49" s="470"/>
      <c r="T49" s="470"/>
      <c r="U49" s="470"/>
      <c r="V49" s="470"/>
      <c r="W49" s="471"/>
      <c r="X49" s="465">
        <f>④請求書兼納品書!X49</f>
        <v>0</v>
      </c>
      <c r="Y49" s="466"/>
      <c r="Z49" s="62" t="str">
        <f>④請求書兼納品書!Z49</f>
        <v/>
      </c>
      <c r="AA49" s="467">
        <f>④請求書兼納品書!AA49</f>
        <v>0</v>
      </c>
      <c r="AB49" s="468"/>
      <c r="AC49" s="459">
        <f>④請求書兼納品書!AC49</f>
        <v>0</v>
      </c>
      <c r="AD49" s="460"/>
      <c r="AE49" s="461"/>
      <c r="AF49" s="43" t="str">
        <f>④請求書兼納品書!AF49</f>
        <v/>
      </c>
      <c r="AG49" s="472">
        <f>④請求書兼納品書!AG49</f>
        <v>0</v>
      </c>
      <c r="AH49" s="473"/>
      <c r="AI49" s="663" t="str">
        <f>④請求書兼納品書!AI49</f>
        <v/>
      </c>
      <c r="AJ49" s="664"/>
      <c r="AK49" s="664"/>
      <c r="AL49" s="665"/>
      <c r="AN49" s="5"/>
      <c r="AO49" s="5"/>
    </row>
    <row r="50" spans="1:41" ht="15.95" customHeight="1">
      <c r="A50" s="5"/>
      <c r="B50" s="40">
        <v>27</v>
      </c>
      <c r="C50" s="474" t="str">
        <f>IF('入力シート兼事業者（控）'!C53="","",'入力シート兼事業者（控）'!C53)</f>
        <v/>
      </c>
      <c r="D50" s="475"/>
      <c r="E50" s="475"/>
      <c r="F50" s="469">
        <f>'入力シート兼事業者（控）'!F53</f>
        <v>0</v>
      </c>
      <c r="G50" s="470"/>
      <c r="H50" s="470"/>
      <c r="I50" s="470"/>
      <c r="J50" s="471"/>
      <c r="K50" s="469">
        <f>'入力シート兼事業者（控）'!K53</f>
        <v>0</v>
      </c>
      <c r="L50" s="470"/>
      <c r="M50" s="470"/>
      <c r="N50" s="470"/>
      <c r="O50" s="470"/>
      <c r="P50" s="470"/>
      <c r="Q50" s="470"/>
      <c r="R50" s="470"/>
      <c r="S50" s="470"/>
      <c r="T50" s="470"/>
      <c r="U50" s="470"/>
      <c r="V50" s="470"/>
      <c r="W50" s="471"/>
      <c r="X50" s="465">
        <f>④請求書兼納品書!X50</f>
        <v>0</v>
      </c>
      <c r="Y50" s="466"/>
      <c r="Z50" s="62" t="str">
        <f>④請求書兼納品書!Z50</f>
        <v/>
      </c>
      <c r="AA50" s="467">
        <f>④請求書兼納品書!AA50</f>
        <v>0</v>
      </c>
      <c r="AB50" s="468"/>
      <c r="AC50" s="459">
        <f>④請求書兼納品書!AC50</f>
        <v>0</v>
      </c>
      <c r="AD50" s="460"/>
      <c r="AE50" s="461"/>
      <c r="AF50" s="43" t="str">
        <f>④請求書兼納品書!AF50</f>
        <v/>
      </c>
      <c r="AG50" s="472">
        <f>④請求書兼納品書!AG50</f>
        <v>0</v>
      </c>
      <c r="AH50" s="473"/>
      <c r="AI50" s="663" t="str">
        <f>④請求書兼納品書!AI50</f>
        <v/>
      </c>
      <c r="AJ50" s="664"/>
      <c r="AK50" s="664"/>
      <c r="AL50" s="665"/>
      <c r="AN50" s="5"/>
      <c r="AO50" s="5"/>
    </row>
    <row r="51" spans="1:41" ht="15.95" customHeight="1">
      <c r="A51" s="5"/>
      <c r="B51" s="40">
        <v>28</v>
      </c>
      <c r="C51" s="474" t="str">
        <f>IF('入力シート兼事業者（控）'!C54="","",'入力シート兼事業者（控）'!C54)</f>
        <v/>
      </c>
      <c r="D51" s="475"/>
      <c r="E51" s="475"/>
      <c r="F51" s="469">
        <f>'入力シート兼事業者（控）'!F54</f>
        <v>0</v>
      </c>
      <c r="G51" s="470"/>
      <c r="H51" s="470"/>
      <c r="I51" s="470"/>
      <c r="J51" s="471"/>
      <c r="K51" s="469">
        <f>'入力シート兼事業者（控）'!K54</f>
        <v>0</v>
      </c>
      <c r="L51" s="470"/>
      <c r="M51" s="470"/>
      <c r="N51" s="470"/>
      <c r="O51" s="470"/>
      <c r="P51" s="470"/>
      <c r="Q51" s="470"/>
      <c r="R51" s="470"/>
      <c r="S51" s="470"/>
      <c r="T51" s="470"/>
      <c r="U51" s="470"/>
      <c r="V51" s="470"/>
      <c r="W51" s="471"/>
      <c r="X51" s="465">
        <f>④請求書兼納品書!X51</f>
        <v>0</v>
      </c>
      <c r="Y51" s="466"/>
      <c r="Z51" s="62" t="str">
        <f>④請求書兼納品書!Z51</f>
        <v/>
      </c>
      <c r="AA51" s="467">
        <f>④請求書兼納品書!AA51</f>
        <v>0</v>
      </c>
      <c r="AB51" s="468"/>
      <c r="AC51" s="459">
        <f>④請求書兼納品書!AC51</f>
        <v>0</v>
      </c>
      <c r="AD51" s="460"/>
      <c r="AE51" s="461"/>
      <c r="AF51" s="43" t="str">
        <f>④請求書兼納品書!AF51</f>
        <v/>
      </c>
      <c r="AG51" s="472">
        <f>④請求書兼納品書!AG51</f>
        <v>0</v>
      </c>
      <c r="AH51" s="473"/>
      <c r="AI51" s="663" t="str">
        <f>④請求書兼納品書!AI51</f>
        <v/>
      </c>
      <c r="AJ51" s="664"/>
      <c r="AK51" s="664"/>
      <c r="AL51" s="665"/>
      <c r="AN51" s="5"/>
      <c r="AO51" s="5"/>
    </row>
    <row r="52" spans="1:41" ht="15.95" customHeight="1">
      <c r="A52" s="5"/>
      <c r="B52" s="40">
        <v>29</v>
      </c>
      <c r="C52" s="474" t="str">
        <f>IF('入力シート兼事業者（控）'!C55="","",'入力シート兼事業者（控）'!C55)</f>
        <v/>
      </c>
      <c r="D52" s="475"/>
      <c r="E52" s="475"/>
      <c r="F52" s="469">
        <f>'入力シート兼事業者（控）'!F55</f>
        <v>0</v>
      </c>
      <c r="G52" s="470"/>
      <c r="H52" s="470"/>
      <c r="I52" s="470"/>
      <c r="J52" s="471"/>
      <c r="K52" s="469">
        <f>'入力シート兼事業者（控）'!K55</f>
        <v>0</v>
      </c>
      <c r="L52" s="470"/>
      <c r="M52" s="470"/>
      <c r="N52" s="470"/>
      <c r="O52" s="470"/>
      <c r="P52" s="470"/>
      <c r="Q52" s="470"/>
      <c r="R52" s="470"/>
      <c r="S52" s="470"/>
      <c r="T52" s="470"/>
      <c r="U52" s="470"/>
      <c r="V52" s="470"/>
      <c r="W52" s="471"/>
      <c r="X52" s="465">
        <f>④請求書兼納品書!X52</f>
        <v>0</v>
      </c>
      <c r="Y52" s="466"/>
      <c r="Z52" s="62" t="str">
        <f>④請求書兼納品書!Z52</f>
        <v/>
      </c>
      <c r="AA52" s="467">
        <f>④請求書兼納品書!AA52</f>
        <v>0</v>
      </c>
      <c r="AB52" s="468"/>
      <c r="AC52" s="459">
        <f>④請求書兼納品書!AC52</f>
        <v>0</v>
      </c>
      <c r="AD52" s="460"/>
      <c r="AE52" s="461"/>
      <c r="AF52" s="43" t="str">
        <f>④請求書兼納品書!AF52</f>
        <v/>
      </c>
      <c r="AG52" s="472">
        <f>④請求書兼納品書!AG52</f>
        <v>0</v>
      </c>
      <c r="AH52" s="473"/>
      <c r="AI52" s="663" t="str">
        <f>④請求書兼納品書!AI52</f>
        <v/>
      </c>
      <c r="AJ52" s="664"/>
      <c r="AK52" s="664"/>
      <c r="AL52" s="665"/>
      <c r="AN52" s="5"/>
      <c r="AO52" s="5"/>
    </row>
    <row r="53" spans="1:41" ht="15.95" customHeight="1" thickBot="1">
      <c r="A53" s="1"/>
      <c r="B53" s="41">
        <v>30</v>
      </c>
      <c r="C53" s="490" t="str">
        <f>IF('入力シート兼事業者（控）'!C56="","",'入力シート兼事業者（控）'!C56)</f>
        <v/>
      </c>
      <c r="D53" s="491"/>
      <c r="E53" s="491"/>
      <c r="F53" s="492">
        <f>'入力シート兼事業者（控）'!F56</f>
        <v>0</v>
      </c>
      <c r="G53" s="493"/>
      <c r="H53" s="493"/>
      <c r="I53" s="493"/>
      <c r="J53" s="494"/>
      <c r="K53" s="492">
        <f>'入力シート兼事業者（控）'!K56</f>
        <v>0</v>
      </c>
      <c r="L53" s="493"/>
      <c r="M53" s="493"/>
      <c r="N53" s="493"/>
      <c r="O53" s="493"/>
      <c r="P53" s="493"/>
      <c r="Q53" s="493"/>
      <c r="R53" s="493"/>
      <c r="S53" s="493"/>
      <c r="T53" s="493"/>
      <c r="U53" s="493"/>
      <c r="V53" s="493"/>
      <c r="W53" s="494"/>
      <c r="X53" s="499">
        <f>④請求書兼納品書!X53</f>
        <v>0</v>
      </c>
      <c r="Y53" s="500"/>
      <c r="Z53" s="63" t="str">
        <f>④請求書兼納品書!Z53</f>
        <v/>
      </c>
      <c r="AA53" s="495">
        <f>④請求書兼納品書!AA53</f>
        <v>0</v>
      </c>
      <c r="AB53" s="496"/>
      <c r="AC53" s="462">
        <f>④請求書兼納品書!AC53</f>
        <v>0</v>
      </c>
      <c r="AD53" s="463"/>
      <c r="AE53" s="464"/>
      <c r="AF53" s="44" t="str">
        <f>④請求書兼納品書!AF53</f>
        <v/>
      </c>
      <c r="AG53" s="497">
        <f>④請求書兼納品書!AG53</f>
        <v>0</v>
      </c>
      <c r="AH53" s="498"/>
      <c r="AI53" s="666" t="str">
        <f>④請求書兼納品書!AI53</f>
        <v/>
      </c>
      <c r="AJ53" s="667"/>
      <c r="AK53" s="667"/>
      <c r="AL53" s="668"/>
      <c r="AN53" s="313"/>
      <c r="AO53" s="313"/>
    </row>
    <row r="54" spans="1:41" ht="15.95" customHeight="1" thickTop="1">
      <c r="A54" s="1"/>
      <c r="B54" s="501" t="str">
        <f>'入力シート兼事業者（控）'!B57</f>
        <v>納　品　合　計</v>
      </c>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3"/>
      <c r="AC54" s="479"/>
      <c r="AD54" s="480"/>
      <c r="AE54" s="480"/>
      <c r="AF54" s="481"/>
      <c r="AG54" s="482"/>
      <c r="AH54" s="483"/>
      <c r="AI54" s="669">
        <f>'入力シート兼事業者（控）'!AI57</f>
        <v>0</v>
      </c>
      <c r="AJ54" s="670"/>
      <c r="AK54" s="670"/>
      <c r="AL54" s="671"/>
      <c r="AN54" s="1"/>
      <c r="AO54" s="1"/>
    </row>
    <row r="55" spans="1:41" ht="12.95" customHeight="1"/>
    <row r="56" spans="1:41" ht="12.95" customHeight="1"/>
    <row r="57" spans="1:41" ht="19.5" customHeight="1"/>
    <row r="58" spans="1:41" ht="15" customHeight="1"/>
  </sheetData>
  <sheetProtection algorithmName="SHA-512" hashValue="2Hw0EPNpQRCWkLg7VvSQKS1U7D67ujbqMKWs2NUGGB+XGzsfSkSoxrdmMhimNKQiw2d5FSoIQb7P9tvdlVhrTw==" saltValue="oTuiYBj0lS1T0PKQc4rbcA==" spinCount="100000" sheet="1" objects="1" scenarios="1" selectLockedCells="1"/>
  <mergeCells count="317">
    <mergeCell ref="AN53:AO53"/>
    <mergeCell ref="AC54:AF54"/>
    <mergeCell ref="AG54:AH54"/>
    <mergeCell ref="AI54:AL54"/>
    <mergeCell ref="AG52:AH52"/>
    <mergeCell ref="AI52:AL52"/>
    <mergeCell ref="C53:E53"/>
    <mergeCell ref="F53:J53"/>
    <mergeCell ref="AA53:AB53"/>
    <mergeCell ref="C52:E52"/>
    <mergeCell ref="F52:J52"/>
    <mergeCell ref="AA52:AB52"/>
    <mergeCell ref="B54:AB54"/>
    <mergeCell ref="C50:E50"/>
    <mergeCell ref="F50:J50"/>
    <mergeCell ref="AA50:AB50"/>
    <mergeCell ref="AG50:AH50"/>
    <mergeCell ref="AI50:AL50"/>
    <mergeCell ref="K50:W50"/>
    <mergeCell ref="AC50:AE50"/>
    <mergeCell ref="AG53:AH53"/>
    <mergeCell ref="AI53:AL53"/>
    <mergeCell ref="C51:E51"/>
    <mergeCell ref="F51:J51"/>
    <mergeCell ref="AA51:AB51"/>
    <mergeCell ref="AG51:AH51"/>
    <mergeCell ref="AI51:AL51"/>
    <mergeCell ref="K51:W51"/>
    <mergeCell ref="K52:W52"/>
    <mergeCell ref="K53:W53"/>
    <mergeCell ref="AC51:AE51"/>
    <mergeCell ref="AC52:AE52"/>
    <mergeCell ref="AC53:AE53"/>
    <mergeCell ref="X50:Y50"/>
    <mergeCell ref="X51:Y51"/>
    <mergeCell ref="X52:Y52"/>
    <mergeCell ref="X53:Y53"/>
    <mergeCell ref="AG48:AH48"/>
    <mergeCell ref="AI48:AL48"/>
    <mergeCell ref="C49:E49"/>
    <mergeCell ref="F49:J49"/>
    <mergeCell ref="AA49:AB49"/>
    <mergeCell ref="C48:E48"/>
    <mergeCell ref="F48:J48"/>
    <mergeCell ref="AA48:AB48"/>
    <mergeCell ref="AG49:AH49"/>
    <mergeCell ref="AI49:AL49"/>
    <mergeCell ref="K48:W48"/>
    <mergeCell ref="K49:W49"/>
    <mergeCell ref="AC49:AE49"/>
    <mergeCell ref="X48:Y48"/>
    <mergeCell ref="X49:Y49"/>
    <mergeCell ref="AC48:AE48"/>
    <mergeCell ref="C46:E46"/>
    <mergeCell ref="F46:J46"/>
    <mergeCell ref="AA46:AB46"/>
    <mergeCell ref="AG46:AH46"/>
    <mergeCell ref="AI46:AL46"/>
    <mergeCell ref="K46:W46"/>
    <mergeCell ref="X46:Y46"/>
    <mergeCell ref="C47:E47"/>
    <mergeCell ref="F47:J47"/>
    <mergeCell ref="AA47:AB47"/>
    <mergeCell ref="AG47:AH47"/>
    <mergeCell ref="AI47:AL47"/>
    <mergeCell ref="K47:W47"/>
    <mergeCell ref="X47:Y47"/>
    <mergeCell ref="AC46:AE46"/>
    <mergeCell ref="AC47:AE47"/>
    <mergeCell ref="AG44:AH44"/>
    <mergeCell ref="AI44:AL44"/>
    <mergeCell ref="C45:E45"/>
    <mergeCell ref="F45:J45"/>
    <mergeCell ref="AA45:AB45"/>
    <mergeCell ref="C44:E44"/>
    <mergeCell ref="F44:J44"/>
    <mergeCell ref="AA44:AB44"/>
    <mergeCell ref="AG45:AH45"/>
    <mergeCell ref="AI45:AL45"/>
    <mergeCell ref="K44:W44"/>
    <mergeCell ref="K45:W45"/>
    <mergeCell ref="X44:Y44"/>
    <mergeCell ref="X45:Y45"/>
    <mergeCell ref="AC44:AE44"/>
    <mergeCell ref="AC45:AE45"/>
    <mergeCell ref="C42:E42"/>
    <mergeCell ref="F42:J42"/>
    <mergeCell ref="AA42:AB42"/>
    <mergeCell ref="AG42:AH42"/>
    <mergeCell ref="AI42:AL42"/>
    <mergeCell ref="K42:W42"/>
    <mergeCell ref="C43:E43"/>
    <mergeCell ref="F43:J43"/>
    <mergeCell ref="AA43:AB43"/>
    <mergeCell ref="AG43:AH43"/>
    <mergeCell ref="AI43:AL43"/>
    <mergeCell ref="K43:W43"/>
    <mergeCell ref="X42:Y42"/>
    <mergeCell ref="X43:Y43"/>
    <mergeCell ref="AC42:AE42"/>
    <mergeCell ref="AC43:AE43"/>
    <mergeCell ref="AG40:AH40"/>
    <mergeCell ref="AI40:AL40"/>
    <mergeCell ref="C41:E41"/>
    <mergeCell ref="F41:J41"/>
    <mergeCell ref="AA41:AB41"/>
    <mergeCell ref="C40:E40"/>
    <mergeCell ref="F40:J40"/>
    <mergeCell ref="AA40:AB40"/>
    <mergeCell ref="AG41:AH41"/>
    <mergeCell ref="AI41:AL41"/>
    <mergeCell ref="K40:W40"/>
    <mergeCell ref="K41:W41"/>
    <mergeCell ref="X40:Y40"/>
    <mergeCell ref="X41:Y41"/>
    <mergeCell ref="AC41:AE41"/>
    <mergeCell ref="AC40:AE40"/>
    <mergeCell ref="C38:E38"/>
    <mergeCell ref="F38:J38"/>
    <mergeCell ref="AA38:AB38"/>
    <mergeCell ref="AG38:AH38"/>
    <mergeCell ref="AI38:AL38"/>
    <mergeCell ref="K38:W38"/>
    <mergeCell ref="C39:E39"/>
    <mergeCell ref="F39:J39"/>
    <mergeCell ref="AA39:AB39"/>
    <mergeCell ref="AG39:AH39"/>
    <mergeCell ref="AI39:AL39"/>
    <mergeCell ref="K39:W39"/>
    <mergeCell ref="X38:Y38"/>
    <mergeCell ref="X39:Y39"/>
    <mergeCell ref="AC38:AE38"/>
    <mergeCell ref="AC39:AE39"/>
    <mergeCell ref="AG36:AH36"/>
    <mergeCell ref="AI36:AL36"/>
    <mergeCell ref="C37:E37"/>
    <mergeCell ref="F37:J37"/>
    <mergeCell ref="AA37:AB37"/>
    <mergeCell ref="C36:E36"/>
    <mergeCell ref="F36:J36"/>
    <mergeCell ref="AA36:AB36"/>
    <mergeCell ref="AG37:AH37"/>
    <mergeCell ref="AI37:AL37"/>
    <mergeCell ref="K36:W36"/>
    <mergeCell ref="K37:W37"/>
    <mergeCell ref="X36:Y36"/>
    <mergeCell ref="X37:Y37"/>
    <mergeCell ref="AC36:AE36"/>
    <mergeCell ref="AC37:AE37"/>
    <mergeCell ref="C34:E34"/>
    <mergeCell ref="F34:J34"/>
    <mergeCell ref="AA34:AB34"/>
    <mergeCell ref="AG34:AH34"/>
    <mergeCell ref="AI34:AL34"/>
    <mergeCell ref="K34:W34"/>
    <mergeCell ref="C35:E35"/>
    <mergeCell ref="F35:J35"/>
    <mergeCell ref="AA35:AB35"/>
    <mergeCell ref="AG35:AH35"/>
    <mergeCell ref="AI35:AL35"/>
    <mergeCell ref="K35:W35"/>
    <mergeCell ref="X34:Y34"/>
    <mergeCell ref="X35:Y35"/>
    <mergeCell ref="AC34:AE34"/>
    <mergeCell ref="AC35:AE35"/>
    <mergeCell ref="AG32:AH32"/>
    <mergeCell ref="AI32:AL32"/>
    <mergeCell ref="C33:E33"/>
    <mergeCell ref="F33:J33"/>
    <mergeCell ref="AA33:AB33"/>
    <mergeCell ref="C32:E32"/>
    <mergeCell ref="F32:J32"/>
    <mergeCell ref="AA32:AB32"/>
    <mergeCell ref="AG33:AH33"/>
    <mergeCell ref="AI33:AL33"/>
    <mergeCell ref="K32:W32"/>
    <mergeCell ref="K33:W33"/>
    <mergeCell ref="X32:Y32"/>
    <mergeCell ref="X33:Y33"/>
    <mergeCell ref="AC32:AE32"/>
    <mergeCell ref="AC33:AE33"/>
    <mergeCell ref="C30:E30"/>
    <mergeCell ref="F30:J30"/>
    <mergeCell ref="AA30:AB30"/>
    <mergeCell ref="AG30:AH30"/>
    <mergeCell ref="AI30:AL30"/>
    <mergeCell ref="K30:W30"/>
    <mergeCell ref="C31:E31"/>
    <mergeCell ref="F31:J31"/>
    <mergeCell ref="AA31:AB31"/>
    <mergeCell ref="AG31:AH31"/>
    <mergeCell ref="AI31:AL31"/>
    <mergeCell ref="K31:W31"/>
    <mergeCell ref="X30:Y30"/>
    <mergeCell ref="X31:Y31"/>
    <mergeCell ref="AC30:AE30"/>
    <mergeCell ref="AC31:AE31"/>
    <mergeCell ref="C29:E29"/>
    <mergeCell ref="F29:J29"/>
    <mergeCell ref="AA29:AB29"/>
    <mergeCell ref="C28:E28"/>
    <mergeCell ref="F28:J28"/>
    <mergeCell ref="AA28:AB28"/>
    <mergeCell ref="AG29:AH29"/>
    <mergeCell ref="AI29:AL29"/>
    <mergeCell ref="K28:W28"/>
    <mergeCell ref="K29:W29"/>
    <mergeCell ref="X29:Y29"/>
    <mergeCell ref="AC29:AE29"/>
    <mergeCell ref="C27:E27"/>
    <mergeCell ref="F27:J27"/>
    <mergeCell ref="AA27:AB27"/>
    <mergeCell ref="AG27:AH27"/>
    <mergeCell ref="AI27:AL27"/>
    <mergeCell ref="K27:W27"/>
    <mergeCell ref="X27:Y27"/>
    <mergeCell ref="AG28:AH28"/>
    <mergeCell ref="AI28:AL28"/>
    <mergeCell ref="X28:Y28"/>
    <mergeCell ref="AC27:AE27"/>
    <mergeCell ref="AC28:AE28"/>
    <mergeCell ref="C25:E25"/>
    <mergeCell ref="F25:J25"/>
    <mergeCell ref="AA25:AB25"/>
    <mergeCell ref="AG25:AH25"/>
    <mergeCell ref="AI25:AL25"/>
    <mergeCell ref="K25:W25"/>
    <mergeCell ref="X25:Y25"/>
    <mergeCell ref="C26:E26"/>
    <mergeCell ref="F26:J26"/>
    <mergeCell ref="AA26:AB26"/>
    <mergeCell ref="AG26:AH26"/>
    <mergeCell ref="AI26:AL26"/>
    <mergeCell ref="K26:W26"/>
    <mergeCell ref="X26:Y26"/>
    <mergeCell ref="AC25:AE25"/>
    <mergeCell ref="AC26:AE26"/>
    <mergeCell ref="AI23:AL23"/>
    <mergeCell ref="K23:W23"/>
    <mergeCell ref="X23:Z23"/>
    <mergeCell ref="J20:L20"/>
    <mergeCell ref="M20:X20"/>
    <mergeCell ref="AG20:AL20"/>
    <mergeCell ref="C24:E24"/>
    <mergeCell ref="F24:J24"/>
    <mergeCell ref="AA24:AB24"/>
    <mergeCell ref="AG24:AH24"/>
    <mergeCell ref="AI24:AL24"/>
    <mergeCell ref="K24:W24"/>
    <mergeCell ref="X24:Y24"/>
    <mergeCell ref="B22:E22"/>
    <mergeCell ref="F22:Z22"/>
    <mergeCell ref="C23:E23"/>
    <mergeCell ref="F23:J23"/>
    <mergeCell ref="B20:E20"/>
    <mergeCell ref="F20:I20"/>
    <mergeCell ref="AA23:AB23"/>
    <mergeCell ref="AC23:AF23"/>
    <mergeCell ref="AG23:AH23"/>
    <mergeCell ref="AC24:AE24"/>
    <mergeCell ref="AC20:AF20"/>
    <mergeCell ref="B16:E16"/>
    <mergeCell ref="F16:N16"/>
    <mergeCell ref="AF16:AL17"/>
    <mergeCell ref="B19:E19"/>
    <mergeCell ref="F19:X19"/>
    <mergeCell ref="B11:E11"/>
    <mergeCell ref="AK11:AL12"/>
    <mergeCell ref="V11:X12"/>
    <mergeCell ref="Y11:AJ12"/>
    <mergeCell ref="J11:N11"/>
    <mergeCell ref="F11:I11"/>
    <mergeCell ref="P16:S16"/>
    <mergeCell ref="T16:AB16"/>
    <mergeCell ref="AG19:AL19"/>
    <mergeCell ref="AC19:AF19"/>
    <mergeCell ref="B13:E13"/>
    <mergeCell ref="F13:J13"/>
    <mergeCell ref="K13:O13"/>
    <mergeCell ref="P13:T13"/>
    <mergeCell ref="B9:E9"/>
    <mergeCell ref="B10:E10"/>
    <mergeCell ref="AD8:AF8"/>
    <mergeCell ref="AG8:AL8"/>
    <mergeCell ref="V9:X10"/>
    <mergeCell ref="Y9:AL9"/>
    <mergeCell ref="Y10:AL10"/>
    <mergeCell ref="J8:N8"/>
    <mergeCell ref="J9:N9"/>
    <mergeCell ref="J10:N10"/>
    <mergeCell ref="F8:I8"/>
    <mergeCell ref="F9:I9"/>
    <mergeCell ref="F10:I10"/>
    <mergeCell ref="B7:E7"/>
    <mergeCell ref="V7:Y7"/>
    <mergeCell ref="B8:E8"/>
    <mergeCell ref="B4:G4"/>
    <mergeCell ref="H4:M4"/>
    <mergeCell ref="N4:T4"/>
    <mergeCell ref="V8:X8"/>
    <mergeCell ref="Y8:AC8"/>
    <mergeCell ref="V6:AB6"/>
    <mergeCell ref="AC6:AL6"/>
    <mergeCell ref="J7:N7"/>
    <mergeCell ref="F7:I7"/>
    <mergeCell ref="V4:X4"/>
    <mergeCell ref="Y4:AL4"/>
    <mergeCell ref="AB1:AE1"/>
    <mergeCell ref="AF1:AL1"/>
    <mergeCell ref="AN1:AO1"/>
    <mergeCell ref="B3:G3"/>
    <mergeCell ref="H3:M3"/>
    <mergeCell ref="N3:T3"/>
    <mergeCell ref="B1:T1"/>
    <mergeCell ref="V1:Z1"/>
    <mergeCell ref="V3:X3"/>
    <mergeCell ref="Y3:AL3"/>
  </mergeCells>
  <phoneticPr fontId="2"/>
  <conditionalFormatting sqref="Z24:Z53">
    <cfRule type="expression" dxfId="5" priority="2">
      <formula>X24&lt;0</formula>
    </cfRule>
  </conditionalFormatting>
  <conditionalFormatting sqref="AF24:AF53">
    <cfRule type="expression" dxfId="4" priority="1">
      <formula>AC24&lt;0</formula>
    </cfRule>
  </conditionalFormatting>
  <conditionalFormatting sqref="AF16:AL17">
    <cfRule type="cellIs" dxfId="3" priority="3" operator="equal">
      <formula>"完　納"</formula>
    </cfRule>
    <cfRule type="cellIs" dxfId="2" priority="4" operator="equal">
      <formula>"分　納"</formula>
    </cfRule>
  </conditionalFormatting>
  <dataValidations disablePrompts="1" count="1">
    <dataValidation imeMode="hiragana" allowBlank="1" showInputMessage="1" showErrorMessage="1" sqref="F13:J13 P13:T13" xr:uid="{E35BCA75-2C76-416F-B21F-3C68ED97EB59}"/>
  </dataValidations>
  <printOptions horizontalCentered="1" verticalCentered="1"/>
  <pageMargins left="0.51181102362204722" right="0.11811023622047245" top="0.47244094488188981" bottom="7.874015748031496E-2" header="0.31496062992125984" footer="0.31496062992125984"/>
  <pageSetup paperSize="9" scale="95"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63AD-4704-45A6-9610-602A431ABF31}">
  <sheetPr codeName="Sheet8">
    <tabColor theme="5" tint="-0.249977111117893"/>
  </sheetPr>
  <dimension ref="A1:AO58"/>
  <sheetViews>
    <sheetView showZeros="0" zoomScaleNormal="100" workbookViewId="0">
      <selection activeCell="B1" sqref="B1:X1"/>
    </sheetView>
  </sheetViews>
  <sheetFormatPr defaultRowHeight="13.5"/>
  <cols>
    <col min="1" max="1" width="1.125" style="2" customWidth="1"/>
    <col min="2" max="5" width="2.625" style="2" customWidth="1"/>
    <col min="6" max="6" width="3.625" style="2" customWidth="1"/>
    <col min="7" max="7" width="3" style="2" customWidth="1"/>
    <col min="8" max="10" width="2.625" style="2" customWidth="1"/>
    <col min="11" max="12" width="1.625" style="2" customWidth="1"/>
    <col min="13" max="18" width="2.625" style="2" customWidth="1"/>
    <col min="19" max="19" width="1.625" style="2" customWidth="1"/>
    <col min="20" max="24" width="2.625" style="2" customWidth="1"/>
    <col min="25" max="26" width="3.625" style="2" customWidth="1"/>
    <col min="27" max="32" width="2.625" style="2" customWidth="1"/>
    <col min="33" max="34" width="2.375" style="2" customWidth="1"/>
    <col min="35" max="38" width="2.625" style="2" customWidth="1"/>
    <col min="39" max="39" width="0.875" style="2" customWidth="1"/>
    <col min="40" max="40" width="4" style="2" customWidth="1"/>
    <col min="41" max="41" width="7.875" style="2" customWidth="1"/>
    <col min="42" max="16384" width="9" style="2"/>
  </cols>
  <sheetData>
    <row r="1" spans="1:41" ht="24.95" customHeight="1" thickBot="1">
      <c r="A1" s="1"/>
      <c r="B1" s="766" t="s">
        <v>41</v>
      </c>
      <c r="C1" s="767"/>
      <c r="D1" s="767"/>
      <c r="E1" s="767"/>
      <c r="F1" s="767"/>
      <c r="G1" s="767"/>
      <c r="H1" s="767"/>
      <c r="I1" s="767"/>
      <c r="J1" s="767"/>
      <c r="K1" s="767"/>
      <c r="L1" s="767"/>
      <c r="M1" s="767"/>
      <c r="N1" s="767"/>
      <c r="O1" s="767"/>
      <c r="P1" s="767"/>
      <c r="Q1" s="767"/>
      <c r="R1" s="767"/>
      <c r="S1" s="767"/>
      <c r="T1" s="767"/>
      <c r="U1" s="767"/>
      <c r="V1" s="767"/>
      <c r="W1" s="767"/>
      <c r="X1" s="768"/>
      <c r="AB1" s="311" t="s">
        <v>11</v>
      </c>
      <c r="AC1" s="311"/>
      <c r="AD1" s="311"/>
      <c r="AE1" s="311"/>
      <c r="AF1" s="605" t="str">
        <f ca="1">'入力シート兼事業者（控）'!$AF$2</f>
        <v>0001-19255</v>
      </c>
      <c r="AG1" s="606"/>
      <c r="AH1" s="606"/>
      <c r="AI1" s="606"/>
      <c r="AJ1" s="606"/>
      <c r="AK1" s="606"/>
      <c r="AL1" s="607"/>
      <c r="AM1" s="1"/>
      <c r="AN1" s="313"/>
      <c r="AO1" s="313"/>
    </row>
    <row r="2" spans="1:41" ht="21.95" customHeight="1">
      <c r="A2" s="1"/>
      <c r="B2" s="1"/>
      <c r="C2" s="1"/>
      <c r="D2" s="1"/>
      <c r="E2" s="1"/>
      <c r="F2" s="1"/>
      <c r="G2" s="1"/>
      <c r="H2" s="1"/>
      <c r="I2" s="1"/>
      <c r="J2" s="1"/>
      <c r="K2" s="1"/>
      <c r="L2" s="1"/>
      <c r="M2" s="3"/>
      <c r="N2" s="3"/>
      <c r="O2" s="3"/>
      <c r="P2" s="3"/>
      <c r="Q2" s="3"/>
      <c r="R2" s="3"/>
      <c r="S2" s="3"/>
      <c r="T2" s="3"/>
      <c r="U2" s="3"/>
      <c r="V2" s="3"/>
      <c r="W2" s="3"/>
      <c r="X2" s="3"/>
      <c r="Y2" s="3"/>
      <c r="Z2" s="3"/>
      <c r="AA2" s="3"/>
      <c r="AB2" s="3"/>
      <c r="AC2" s="3"/>
      <c r="AD2" s="3"/>
      <c r="AE2" s="3"/>
      <c r="AF2" s="3"/>
      <c r="AG2" s="1"/>
      <c r="AH2" s="1"/>
      <c r="AI2" s="1"/>
      <c r="AJ2" s="1"/>
      <c r="AK2" s="1"/>
      <c r="AL2" s="1"/>
      <c r="AM2" s="1"/>
      <c r="AN2" s="1"/>
      <c r="AO2" s="1"/>
    </row>
    <row r="3" spans="1:41" ht="15" customHeight="1">
      <c r="A3" s="1"/>
      <c r="B3" s="672" t="s">
        <v>16</v>
      </c>
      <c r="C3" s="673"/>
      <c r="D3" s="673"/>
      <c r="E3" s="673"/>
      <c r="F3" s="673"/>
      <c r="G3" s="674"/>
      <c r="H3" s="672" t="s">
        <v>9</v>
      </c>
      <c r="I3" s="673"/>
      <c r="J3" s="673"/>
      <c r="K3" s="673"/>
      <c r="L3" s="673"/>
      <c r="M3" s="674"/>
      <c r="N3" s="675" t="s">
        <v>10</v>
      </c>
      <c r="O3" s="675"/>
      <c r="P3" s="675"/>
      <c r="Q3" s="675"/>
      <c r="R3" s="675"/>
      <c r="S3" s="675"/>
      <c r="T3" s="675"/>
      <c r="V3" s="676" t="s">
        <v>7</v>
      </c>
      <c r="W3" s="677"/>
      <c r="X3" s="678"/>
      <c r="Y3" s="672" t="s">
        <v>1</v>
      </c>
      <c r="Z3" s="673"/>
      <c r="AA3" s="673"/>
      <c r="AB3" s="673"/>
      <c r="AC3" s="673"/>
      <c r="AD3" s="673"/>
      <c r="AE3" s="673"/>
      <c r="AF3" s="673"/>
      <c r="AG3" s="673"/>
      <c r="AH3" s="673"/>
      <c r="AI3" s="673"/>
      <c r="AJ3" s="673"/>
      <c r="AK3" s="673"/>
      <c r="AL3" s="674"/>
      <c r="AM3" s="1"/>
    </row>
    <row r="4" spans="1:41" ht="20.100000000000001" customHeight="1">
      <c r="A4" s="1"/>
      <c r="B4" s="596">
        <f>'入力シート兼事業者（控）'!B7</f>
        <v>0</v>
      </c>
      <c r="C4" s="597"/>
      <c r="D4" s="597"/>
      <c r="E4" s="597"/>
      <c r="F4" s="597"/>
      <c r="G4" s="598"/>
      <c r="H4" s="596">
        <f>J11</f>
        <v>0</v>
      </c>
      <c r="I4" s="597"/>
      <c r="J4" s="597"/>
      <c r="K4" s="597"/>
      <c r="L4" s="597"/>
      <c r="M4" s="598"/>
      <c r="N4" s="602">
        <f>IFERROR(B4+H4,"")</f>
        <v>0</v>
      </c>
      <c r="O4" s="603"/>
      <c r="P4" s="603"/>
      <c r="Q4" s="603"/>
      <c r="R4" s="603"/>
      <c r="S4" s="603"/>
      <c r="T4" s="604"/>
      <c r="V4" s="564">
        <f>'入力シート兼事業者（控）'!V7:Y7</f>
        <v>0</v>
      </c>
      <c r="W4" s="565"/>
      <c r="X4" s="566"/>
      <c r="Y4" s="420">
        <f>'入力シート兼事業者（控）'!$Y$7</f>
        <v>0</v>
      </c>
      <c r="Z4" s="421"/>
      <c r="AA4" s="421"/>
      <c r="AB4" s="421"/>
      <c r="AC4" s="421"/>
      <c r="AD4" s="421"/>
      <c r="AE4" s="421"/>
      <c r="AF4" s="421"/>
      <c r="AG4" s="421"/>
      <c r="AH4" s="421"/>
      <c r="AI4" s="421"/>
      <c r="AJ4" s="421"/>
      <c r="AK4" s="421"/>
      <c r="AL4" s="567"/>
      <c r="AM4" s="1"/>
    </row>
    <row r="5" spans="1:41" ht="9.9499999999999993" customHeight="1">
      <c r="A5" s="1"/>
      <c r="B5" s="1"/>
      <c r="C5" s="1"/>
      <c r="D5" s="1"/>
      <c r="E5" s="1"/>
      <c r="F5" s="1"/>
      <c r="G5" s="1"/>
      <c r="H5" s="1"/>
      <c r="I5" s="1"/>
      <c r="J5" s="1"/>
      <c r="K5" s="1"/>
      <c r="L5" s="1"/>
      <c r="M5" s="3"/>
      <c r="N5" s="3"/>
      <c r="O5" s="3"/>
      <c r="P5" s="3"/>
      <c r="Q5" s="3"/>
      <c r="R5" s="3"/>
      <c r="S5" s="3"/>
      <c r="T5" s="3"/>
      <c r="U5" s="3"/>
      <c r="AF5" s="3"/>
      <c r="AG5" s="1"/>
      <c r="AH5" s="1"/>
      <c r="AI5" s="1"/>
      <c r="AJ5" s="1"/>
      <c r="AK5" s="1"/>
      <c r="AL5" s="1"/>
      <c r="AM5" s="1"/>
    </row>
    <row r="6" spans="1:41" ht="17.100000000000001" customHeight="1">
      <c r="A6" s="1"/>
      <c r="B6" s="2" t="s">
        <v>28</v>
      </c>
      <c r="V6" s="688" t="s">
        <v>25</v>
      </c>
      <c r="W6" s="689"/>
      <c r="X6" s="689"/>
      <c r="Y6" s="689"/>
      <c r="Z6" s="689"/>
      <c r="AA6" s="689"/>
      <c r="AB6" s="690"/>
      <c r="AC6" s="574">
        <f>'入力シート兼事業者（控）'!$AC$10</f>
        <v>0</v>
      </c>
      <c r="AD6" s="575"/>
      <c r="AE6" s="575"/>
      <c r="AF6" s="575"/>
      <c r="AG6" s="575"/>
      <c r="AH6" s="575"/>
      <c r="AI6" s="575"/>
      <c r="AJ6" s="575"/>
      <c r="AK6" s="575"/>
      <c r="AL6" s="576"/>
      <c r="AM6" s="1"/>
    </row>
    <row r="7" spans="1:41" ht="17.100000000000001" customHeight="1">
      <c r="A7" s="1"/>
      <c r="B7" s="679" t="s">
        <v>6</v>
      </c>
      <c r="C7" s="680"/>
      <c r="D7" s="680"/>
      <c r="E7" s="681"/>
      <c r="F7" s="682" t="s">
        <v>20</v>
      </c>
      <c r="G7" s="683"/>
      <c r="H7" s="683"/>
      <c r="I7" s="683"/>
      <c r="J7" s="682" t="s">
        <v>8</v>
      </c>
      <c r="K7" s="683"/>
      <c r="L7" s="683"/>
      <c r="M7" s="683"/>
      <c r="N7" s="684"/>
      <c r="V7" s="281" t="s">
        <v>15</v>
      </c>
      <c r="W7" s="281"/>
      <c r="X7" s="281"/>
      <c r="Y7" s="281"/>
      <c r="AM7" s="1"/>
    </row>
    <row r="8" spans="1:41" ht="17.100000000000001" customHeight="1">
      <c r="A8" s="1"/>
      <c r="B8" s="268">
        <f>'入力シート兼事業者（控）'!B11</f>
        <v>0</v>
      </c>
      <c r="C8" s="269"/>
      <c r="D8" s="269"/>
      <c r="E8" s="270"/>
      <c r="F8" s="271">
        <f ca="1">'入力シート兼事業者（控）'!F11</f>
        <v>0</v>
      </c>
      <c r="G8" s="272"/>
      <c r="H8" s="272"/>
      <c r="I8" s="272"/>
      <c r="J8" s="271" t="str">
        <f>'入力シート兼事業者（控）'!K11</f>
        <v/>
      </c>
      <c r="K8" s="272"/>
      <c r="L8" s="272"/>
      <c r="M8" s="272"/>
      <c r="N8" s="273"/>
      <c r="U8" s="14"/>
      <c r="V8" s="685" t="s">
        <v>13</v>
      </c>
      <c r="W8" s="686"/>
      <c r="X8" s="686"/>
      <c r="Y8" s="562">
        <f>'入力シート兼事業者（控）'!Y11</f>
        <v>0</v>
      </c>
      <c r="Z8" s="563"/>
      <c r="AA8" s="563"/>
      <c r="AB8" s="563"/>
      <c r="AC8" s="563"/>
      <c r="AD8" s="563"/>
      <c r="AE8" s="563"/>
      <c r="AF8" s="563"/>
      <c r="AG8" s="563"/>
      <c r="AH8" s="563"/>
      <c r="AI8" s="563"/>
      <c r="AJ8" s="563"/>
      <c r="AK8" s="563"/>
      <c r="AL8" s="687"/>
      <c r="AM8" s="1"/>
    </row>
    <row r="9" spans="1:41" ht="17.100000000000001" customHeight="1">
      <c r="A9" s="1"/>
      <c r="B9" s="246" t="str">
        <f>'入力シート兼事業者（控）'!B12</f>
        <v/>
      </c>
      <c r="C9" s="247"/>
      <c r="D9" s="247"/>
      <c r="E9" s="248"/>
      <c r="F9" s="249">
        <f ca="1">'入力シート兼事業者（控）'!F12</f>
        <v>0</v>
      </c>
      <c r="G9" s="250"/>
      <c r="H9" s="250"/>
      <c r="I9" s="250"/>
      <c r="J9" s="252" t="str">
        <f>'入力シート兼事業者（控）'!K12</f>
        <v/>
      </c>
      <c r="K9" s="253"/>
      <c r="L9" s="253"/>
      <c r="M9" s="253"/>
      <c r="N9" s="254"/>
      <c r="U9" s="14"/>
      <c r="V9" s="691" t="s">
        <v>14</v>
      </c>
      <c r="W9" s="692"/>
      <c r="X9" s="692"/>
      <c r="Y9" s="695">
        <f>'入力シート兼事業者（控）'!Y12</f>
        <v>0</v>
      </c>
      <c r="Z9" s="696"/>
      <c r="AA9" s="696"/>
      <c r="AB9" s="696"/>
      <c r="AC9" s="696"/>
      <c r="AD9" s="696"/>
      <c r="AE9" s="696"/>
      <c r="AF9" s="696"/>
      <c r="AG9" s="696"/>
      <c r="AH9" s="696"/>
      <c r="AI9" s="696"/>
      <c r="AJ9" s="696"/>
      <c r="AK9" s="696"/>
      <c r="AL9" s="697"/>
      <c r="AM9" s="1"/>
    </row>
    <row r="10" spans="1:41" ht="17.100000000000001" customHeight="1" thickBot="1">
      <c r="A10" s="1"/>
      <c r="B10" s="262" t="str">
        <f>'入力シート兼事業者（控）'!B13</f>
        <v>対象外</v>
      </c>
      <c r="C10" s="263"/>
      <c r="D10" s="263"/>
      <c r="E10" s="264"/>
      <c r="F10" s="265" t="str">
        <f ca="1">'入力シート兼事業者（控）'!F13</f>
        <v/>
      </c>
      <c r="G10" s="266"/>
      <c r="H10" s="266"/>
      <c r="I10" s="266"/>
      <c r="J10" s="571" t="str">
        <f>'入力シート兼事業者（控）'!K13</f>
        <v/>
      </c>
      <c r="K10" s="572"/>
      <c r="L10" s="572"/>
      <c r="M10" s="572"/>
      <c r="N10" s="573"/>
      <c r="U10" s="14"/>
      <c r="V10" s="693"/>
      <c r="W10" s="694"/>
      <c r="X10" s="694"/>
      <c r="Y10" s="698">
        <f>'入力シート兼事業者（控）'!Y13</f>
        <v>0</v>
      </c>
      <c r="Z10" s="699"/>
      <c r="AA10" s="699"/>
      <c r="AB10" s="699"/>
      <c r="AC10" s="699"/>
      <c r="AD10" s="699"/>
      <c r="AE10" s="699"/>
      <c r="AF10" s="699"/>
      <c r="AG10" s="699"/>
      <c r="AH10" s="699"/>
      <c r="AI10" s="699"/>
      <c r="AJ10" s="699"/>
      <c r="AK10" s="699"/>
      <c r="AL10" s="700"/>
      <c r="AM10" s="1"/>
    </row>
    <row r="11" spans="1:41" ht="17.100000000000001" customHeight="1" thickTop="1">
      <c r="A11" s="1"/>
      <c r="B11" s="213" t="str">
        <f>'入力シート兼事業者（控）'!B14</f>
        <v>合計</v>
      </c>
      <c r="C11" s="214"/>
      <c r="D11" s="214"/>
      <c r="E11" s="215"/>
      <c r="F11" s="709">
        <f>'入力シート兼事業者（控）'!F14</f>
        <v>0</v>
      </c>
      <c r="G11" s="710"/>
      <c r="H11" s="710"/>
      <c r="I11" s="710"/>
      <c r="J11" s="219">
        <f>'入力シート兼事業者（控）'!K14</f>
        <v>0</v>
      </c>
      <c r="K11" s="220"/>
      <c r="L11" s="220"/>
      <c r="M11" s="220"/>
      <c r="N11" s="221"/>
      <c r="U11" s="14"/>
      <c r="V11" s="714" t="s">
        <v>26</v>
      </c>
      <c r="W11" s="715"/>
      <c r="X11" s="715"/>
      <c r="Y11" s="718">
        <f>'入力シート兼事業者（控）'!$Y$14</f>
        <v>0</v>
      </c>
      <c r="Z11" s="719"/>
      <c r="AA11" s="719"/>
      <c r="AB11" s="719"/>
      <c r="AC11" s="719"/>
      <c r="AD11" s="719"/>
      <c r="AE11" s="719"/>
      <c r="AF11" s="719"/>
      <c r="AG11" s="719"/>
      <c r="AH11" s="719"/>
      <c r="AI11" s="719"/>
      <c r="AJ11" s="719"/>
      <c r="AK11" s="706"/>
      <c r="AL11" s="707"/>
      <c r="AM11" s="1"/>
    </row>
    <row r="12" spans="1:41" ht="15.95" customHeight="1">
      <c r="A12" s="1"/>
      <c r="V12" s="716"/>
      <c r="W12" s="717"/>
      <c r="X12" s="717"/>
      <c r="Y12" s="720"/>
      <c r="Z12" s="721"/>
      <c r="AA12" s="721"/>
      <c r="AB12" s="721"/>
      <c r="AC12" s="721"/>
      <c r="AD12" s="721"/>
      <c r="AE12" s="721"/>
      <c r="AF12" s="721"/>
      <c r="AG12" s="721"/>
      <c r="AH12" s="721"/>
      <c r="AI12" s="721"/>
      <c r="AJ12" s="721"/>
      <c r="AK12" s="343"/>
      <c r="AL12" s="708"/>
      <c r="AM12" s="1"/>
    </row>
    <row r="13" spans="1:41" ht="15.95" customHeight="1">
      <c r="A13" s="1"/>
      <c r="B13" s="725" t="s">
        <v>122</v>
      </c>
      <c r="C13" s="726"/>
      <c r="D13" s="726"/>
      <c r="E13" s="727"/>
      <c r="F13" s="556" t="str">
        <f>'入力シート兼事業者（控）'!$F$16</f>
        <v>　</v>
      </c>
      <c r="G13" s="557"/>
      <c r="H13" s="557"/>
      <c r="I13" s="557"/>
      <c r="J13" s="558"/>
      <c r="K13" s="725" t="s">
        <v>124</v>
      </c>
      <c r="L13" s="726"/>
      <c r="M13" s="726"/>
      <c r="N13" s="726"/>
      <c r="O13" s="727"/>
      <c r="P13" s="559" t="str">
        <f>'入力シート兼事業者（控）'!$P$16</f>
        <v>　</v>
      </c>
      <c r="Q13" s="560"/>
      <c r="R13" s="560"/>
      <c r="S13" s="560"/>
      <c r="T13" s="561"/>
    </row>
    <row r="14" spans="1:41" ht="9.9499999999999993" customHeight="1" thickBot="1">
      <c r="A14" s="1"/>
      <c r="B14" s="6"/>
      <c r="C14" s="6"/>
      <c r="D14" s="6"/>
      <c r="E14" s="6"/>
      <c r="F14" s="6"/>
      <c r="G14" s="6"/>
      <c r="H14" s="6"/>
      <c r="I14" s="6"/>
      <c r="J14" s="6"/>
      <c r="K14" s="6"/>
      <c r="L14" s="6"/>
      <c r="M14" s="7"/>
      <c r="N14" s="7"/>
      <c r="O14" s="7"/>
      <c r="P14" s="7"/>
      <c r="Q14" s="7"/>
      <c r="R14" s="7"/>
      <c r="S14" s="7"/>
      <c r="T14" s="7"/>
      <c r="U14" s="7"/>
      <c r="V14" s="17"/>
      <c r="W14" s="8"/>
      <c r="X14" s="8"/>
      <c r="Y14" s="8"/>
      <c r="Z14" s="8"/>
      <c r="AA14" s="8"/>
      <c r="AB14" s="8"/>
      <c r="AC14" s="8"/>
      <c r="AD14" s="8"/>
      <c r="AE14" s="8"/>
      <c r="AF14" s="7"/>
      <c r="AG14" s="6"/>
      <c r="AH14" s="6"/>
      <c r="AI14" s="6"/>
      <c r="AJ14" s="6"/>
      <c r="AK14" s="6"/>
      <c r="AL14" s="6"/>
      <c r="AM14" s="1"/>
    </row>
    <row r="15" spans="1:41" ht="9.9499999999999993" customHeight="1" thickTop="1" thickBot="1">
      <c r="A15" s="1"/>
      <c r="B15" s="1"/>
      <c r="C15" s="1"/>
      <c r="D15" s="1"/>
      <c r="E15" s="1"/>
      <c r="F15" s="1"/>
      <c r="G15" s="1"/>
      <c r="H15" s="1"/>
      <c r="I15" s="1"/>
      <c r="J15" s="1"/>
      <c r="K15" s="1"/>
      <c r="L15" s="1"/>
      <c r="M15" s="3"/>
      <c r="N15" s="3"/>
      <c r="O15" s="3"/>
      <c r="P15" s="3"/>
      <c r="Q15" s="3"/>
      <c r="R15" s="3"/>
      <c r="S15" s="3"/>
      <c r="T15" s="3"/>
      <c r="U15" s="3"/>
      <c r="AF15" s="3"/>
      <c r="AG15" s="1"/>
      <c r="AH15" s="1"/>
      <c r="AI15" s="1"/>
      <c r="AJ15" s="1"/>
      <c r="AK15" s="1"/>
      <c r="AL15" s="1"/>
      <c r="AM15" s="1"/>
    </row>
    <row r="16" spans="1:41" ht="20.100000000000001" customHeight="1" thickTop="1">
      <c r="A16" s="4"/>
      <c r="B16" s="701" t="s">
        <v>0</v>
      </c>
      <c r="C16" s="702"/>
      <c r="D16" s="702"/>
      <c r="E16" s="703"/>
      <c r="F16" s="704">
        <f>'入力シート兼事業者（控）'!$G$20</f>
        <v>0</v>
      </c>
      <c r="G16" s="704"/>
      <c r="H16" s="704"/>
      <c r="I16" s="704"/>
      <c r="J16" s="704"/>
      <c r="K16" s="704"/>
      <c r="L16" s="704"/>
      <c r="M16" s="704"/>
      <c r="N16" s="705"/>
      <c r="P16" s="711" t="s">
        <v>85</v>
      </c>
      <c r="Q16" s="712"/>
      <c r="R16" s="712"/>
      <c r="S16" s="713"/>
      <c r="T16" s="394">
        <f>①出庫伝票!$F$13</f>
        <v>0</v>
      </c>
      <c r="U16" s="394"/>
      <c r="V16" s="394"/>
      <c r="W16" s="394"/>
      <c r="X16" s="394"/>
      <c r="Y16" s="394"/>
      <c r="Z16" s="394"/>
      <c r="AA16" s="394"/>
      <c r="AB16" s="395"/>
      <c r="AF16" s="535" t="str">
        <f>IF('入力シート兼事業者（控）'!$AO$20=1,"分　納",IF('入力シート兼事業者（控）'!$AO$20=2,"完　納","追加材(完納)"))</f>
        <v>分　納</v>
      </c>
      <c r="AG16" s="536"/>
      <c r="AH16" s="536"/>
      <c r="AI16" s="536"/>
      <c r="AJ16" s="536"/>
      <c r="AK16" s="536"/>
      <c r="AL16" s="537"/>
      <c r="AM16" s="1"/>
    </row>
    <row r="17" spans="1:41" ht="5.0999999999999996" customHeight="1" thickBot="1">
      <c r="A17" s="4"/>
      <c r="AF17" s="538"/>
      <c r="AG17" s="539"/>
      <c r="AH17" s="539"/>
      <c r="AI17" s="539"/>
      <c r="AJ17" s="539"/>
      <c r="AK17" s="539"/>
      <c r="AL17" s="540"/>
      <c r="AM17" s="1"/>
    </row>
    <row r="18" spans="1:41" ht="20.100000000000001" customHeight="1" thickTop="1">
      <c r="B18" s="1" t="s">
        <v>22</v>
      </c>
      <c r="AM18" s="1"/>
    </row>
    <row r="19" spans="1:41" ht="15.95" customHeight="1">
      <c r="A19" s="4"/>
      <c r="B19" s="672" t="s">
        <v>30</v>
      </c>
      <c r="C19" s="673"/>
      <c r="D19" s="673"/>
      <c r="E19" s="674"/>
      <c r="F19" s="399">
        <f>'入力シート兼事業者（控）'!$G$23</f>
        <v>0</v>
      </c>
      <c r="G19" s="400"/>
      <c r="H19" s="400"/>
      <c r="I19" s="400"/>
      <c r="J19" s="400"/>
      <c r="K19" s="400"/>
      <c r="L19" s="400"/>
      <c r="M19" s="400"/>
      <c r="N19" s="400"/>
      <c r="O19" s="400"/>
      <c r="P19" s="400"/>
      <c r="Q19" s="400"/>
      <c r="R19" s="400"/>
      <c r="S19" s="400"/>
      <c r="T19" s="400"/>
      <c r="U19" s="400"/>
      <c r="V19" s="400"/>
      <c r="W19" s="400"/>
      <c r="X19" s="400"/>
      <c r="Y19" s="401"/>
      <c r="AC19" s="672" t="s">
        <v>23</v>
      </c>
      <c r="AD19" s="673"/>
      <c r="AE19" s="673"/>
      <c r="AF19" s="674"/>
      <c r="AG19" s="722" t="s">
        <v>21</v>
      </c>
      <c r="AH19" s="723"/>
      <c r="AI19" s="723"/>
      <c r="AJ19" s="723"/>
      <c r="AK19" s="723"/>
      <c r="AL19" s="724"/>
    </row>
    <row r="20" spans="1:41" ht="15.95" customHeight="1">
      <c r="A20" s="4"/>
      <c r="B20" s="746" t="str">
        <f>'入力シート兼事業者（控）'!B24</f>
        <v>工事コード</v>
      </c>
      <c r="C20" s="747"/>
      <c r="D20" s="747"/>
      <c r="E20" s="748"/>
      <c r="F20" s="749">
        <f>'入力シート兼事業者（控）'!$G$24</f>
        <v>0</v>
      </c>
      <c r="G20" s="750"/>
      <c r="H20" s="750"/>
      <c r="I20" s="750"/>
      <c r="J20" s="751" t="s">
        <v>32</v>
      </c>
      <c r="K20" s="752"/>
      <c r="L20" s="752"/>
      <c r="M20" s="753"/>
      <c r="N20" s="532" t="str">
        <f>LEFTB('入力シート兼事業者（控）'!$G$22,36)</f>
        <v/>
      </c>
      <c r="O20" s="533"/>
      <c r="P20" s="533"/>
      <c r="Q20" s="533"/>
      <c r="R20" s="533"/>
      <c r="S20" s="533"/>
      <c r="T20" s="533"/>
      <c r="U20" s="533"/>
      <c r="V20" s="533"/>
      <c r="W20" s="533"/>
      <c r="X20" s="533"/>
      <c r="Y20" s="534"/>
      <c r="AC20" s="402">
        <f>'入力シート兼事業者（控）'!AC24</f>
        <v>0</v>
      </c>
      <c r="AD20" s="403"/>
      <c r="AE20" s="403"/>
      <c r="AF20" s="404"/>
      <c r="AG20" s="553">
        <f>'入力シート兼事業者（控）'!AG24</f>
        <v>0</v>
      </c>
      <c r="AH20" s="554"/>
      <c r="AI20" s="554"/>
      <c r="AJ20" s="554"/>
      <c r="AK20" s="554"/>
      <c r="AL20" s="555"/>
    </row>
    <row r="21" spans="1:41" ht="9.9499999999999993" customHeight="1">
      <c r="A21" s="4"/>
      <c r="Y21" s="15"/>
      <c r="Z21" s="15"/>
      <c r="AA21" s="15"/>
      <c r="AB21" s="15"/>
      <c r="AC21" s="15"/>
      <c r="AD21" s="15"/>
      <c r="AE21" s="15"/>
      <c r="AF21" s="15"/>
      <c r="AG21" s="15"/>
      <c r="AH21" s="15"/>
      <c r="AI21" s="15"/>
      <c r="AJ21" s="15"/>
      <c r="AK21" s="15"/>
      <c r="AL21" s="15"/>
    </row>
    <row r="22" spans="1:41" ht="15.95" customHeight="1">
      <c r="A22" s="1"/>
      <c r="B22" s="156" t="s">
        <v>27</v>
      </c>
      <c r="C22" s="156"/>
      <c r="D22" s="156"/>
      <c r="E22" s="156"/>
      <c r="F22" s="405"/>
      <c r="G22" s="405"/>
      <c r="H22" s="405"/>
      <c r="I22" s="405"/>
      <c r="J22" s="405"/>
      <c r="K22" s="405"/>
      <c r="L22" s="405"/>
      <c r="M22" s="405"/>
      <c r="N22" s="405"/>
      <c r="O22" s="405"/>
      <c r="P22" s="405"/>
      <c r="Q22" s="405"/>
      <c r="R22" s="405"/>
      <c r="S22" s="405"/>
      <c r="T22" s="405"/>
      <c r="U22" s="405"/>
      <c r="V22" s="405"/>
      <c r="W22" s="405"/>
      <c r="X22" s="405"/>
      <c r="Y22" s="405"/>
      <c r="Z22" s="405"/>
    </row>
    <row r="23" spans="1:41" ht="15.95" customHeight="1">
      <c r="A23" s="1"/>
      <c r="B23" s="31" t="s">
        <v>5</v>
      </c>
      <c r="C23" s="728" t="s">
        <v>17</v>
      </c>
      <c r="D23" s="730"/>
      <c r="E23" s="730"/>
      <c r="F23" s="728" t="s">
        <v>18</v>
      </c>
      <c r="G23" s="730"/>
      <c r="H23" s="730"/>
      <c r="I23" s="730"/>
      <c r="J23" s="729"/>
      <c r="K23" s="731" t="s">
        <v>83</v>
      </c>
      <c r="L23" s="732"/>
      <c r="M23" s="732"/>
      <c r="N23" s="732"/>
      <c r="O23" s="732"/>
      <c r="P23" s="732"/>
      <c r="Q23" s="732"/>
      <c r="R23" s="732"/>
      <c r="S23" s="732"/>
      <c r="T23" s="732"/>
      <c r="U23" s="732"/>
      <c r="V23" s="732"/>
      <c r="W23" s="732"/>
      <c r="X23" s="733"/>
      <c r="Y23" s="728" t="s">
        <v>2</v>
      </c>
      <c r="Z23" s="730"/>
      <c r="AA23" s="728" t="s">
        <v>3</v>
      </c>
      <c r="AB23" s="729"/>
      <c r="AC23" s="728" t="s">
        <v>4</v>
      </c>
      <c r="AD23" s="730"/>
      <c r="AE23" s="730"/>
      <c r="AF23" s="729"/>
      <c r="AG23" s="728" t="s">
        <v>6</v>
      </c>
      <c r="AH23" s="729"/>
      <c r="AI23" s="728" t="s">
        <v>19</v>
      </c>
      <c r="AJ23" s="730"/>
      <c r="AK23" s="730"/>
      <c r="AL23" s="729"/>
    </row>
    <row r="24" spans="1:41" ht="15.95" customHeight="1">
      <c r="A24" s="1"/>
      <c r="B24" s="9">
        <v>1</v>
      </c>
      <c r="C24" s="379">
        <f>'入力シート兼事業者（控）'!C27</f>
        <v>0</v>
      </c>
      <c r="D24" s="380"/>
      <c r="E24" s="380"/>
      <c r="F24" s="381">
        <f>'入力シート兼事業者（控）'!F27</f>
        <v>0</v>
      </c>
      <c r="G24" s="382"/>
      <c r="H24" s="382"/>
      <c r="I24" s="382"/>
      <c r="J24" s="383"/>
      <c r="K24" s="381">
        <f>'入力シート兼事業者（控）'!K27</f>
        <v>0</v>
      </c>
      <c r="L24" s="382"/>
      <c r="M24" s="382"/>
      <c r="N24" s="382"/>
      <c r="O24" s="382"/>
      <c r="P24" s="382"/>
      <c r="Q24" s="382"/>
      <c r="R24" s="382"/>
      <c r="S24" s="382"/>
      <c r="T24" s="382"/>
      <c r="U24" s="382"/>
      <c r="V24" s="382"/>
      <c r="W24" s="382"/>
      <c r="X24" s="383"/>
      <c r="Y24" s="734">
        <f>'入力シート兼事業者（控）'!X27</f>
        <v>0</v>
      </c>
      <c r="Z24" s="735"/>
      <c r="AA24" s="736">
        <f>'入力シート兼事業者（控）'!AA27</f>
        <v>0</v>
      </c>
      <c r="AB24" s="737"/>
      <c r="AC24" s="738">
        <f>'入力シート兼事業者（控）'!AC27</f>
        <v>0</v>
      </c>
      <c r="AD24" s="739"/>
      <c r="AE24" s="739"/>
      <c r="AF24" s="740"/>
      <c r="AG24" s="741">
        <f>'入力シート兼事業者（控）'!AG27</f>
        <v>0</v>
      </c>
      <c r="AH24" s="742"/>
      <c r="AI24" s="743" t="str">
        <f>'入力シート兼事業者（控）'!AI27</f>
        <v/>
      </c>
      <c r="AJ24" s="744"/>
      <c r="AK24" s="744"/>
      <c r="AL24" s="745"/>
    </row>
    <row r="25" spans="1:41" ht="15.95" customHeight="1">
      <c r="A25" s="5"/>
      <c r="B25" s="10">
        <v>2</v>
      </c>
      <c r="C25" s="364" t="str">
        <f>IF('入力シート兼事業者（控）'!C28="","",'入力シート兼事業者（控）'!C28)</f>
        <v/>
      </c>
      <c r="D25" s="365"/>
      <c r="E25" s="365"/>
      <c r="F25" s="376">
        <f>'入力シート兼事業者（控）'!F28</f>
        <v>0</v>
      </c>
      <c r="G25" s="377"/>
      <c r="H25" s="377"/>
      <c r="I25" s="377"/>
      <c r="J25" s="378"/>
      <c r="K25" s="366">
        <f>'入力シート兼事業者（控）'!K28</f>
        <v>0</v>
      </c>
      <c r="L25" s="367"/>
      <c r="M25" s="367"/>
      <c r="N25" s="367"/>
      <c r="O25" s="367"/>
      <c r="P25" s="367"/>
      <c r="Q25" s="367"/>
      <c r="R25" s="367"/>
      <c r="S25" s="367"/>
      <c r="T25" s="367"/>
      <c r="U25" s="367"/>
      <c r="V25" s="367"/>
      <c r="W25" s="367"/>
      <c r="X25" s="368"/>
      <c r="Y25" s="754">
        <f>'入力シート兼事業者（控）'!X28</f>
        <v>0</v>
      </c>
      <c r="Z25" s="755"/>
      <c r="AA25" s="756">
        <f>'入力シート兼事業者（控）'!AA28</f>
        <v>0</v>
      </c>
      <c r="AB25" s="757"/>
      <c r="AC25" s="758">
        <f>'入力シート兼事業者（控）'!AC28</f>
        <v>0</v>
      </c>
      <c r="AD25" s="759"/>
      <c r="AE25" s="759"/>
      <c r="AF25" s="760"/>
      <c r="AG25" s="761">
        <f>'入力シート兼事業者（控）'!AG28</f>
        <v>0</v>
      </c>
      <c r="AH25" s="762"/>
      <c r="AI25" s="763" t="str">
        <f>'入力シート兼事業者（控）'!AI28</f>
        <v/>
      </c>
      <c r="AJ25" s="764"/>
      <c r="AK25" s="764"/>
      <c r="AL25" s="765"/>
      <c r="AN25" s="5"/>
      <c r="AO25" s="5"/>
    </row>
    <row r="26" spans="1:41" ht="15.95" customHeight="1">
      <c r="A26" s="5"/>
      <c r="B26" s="10">
        <v>3</v>
      </c>
      <c r="C26" s="364" t="str">
        <f>IF('入力シート兼事業者（控）'!C29="","",'入力シート兼事業者（控）'!C29)</f>
        <v/>
      </c>
      <c r="D26" s="365"/>
      <c r="E26" s="365"/>
      <c r="F26" s="376">
        <f>'入力シート兼事業者（控）'!F29</f>
        <v>0</v>
      </c>
      <c r="G26" s="377"/>
      <c r="H26" s="377"/>
      <c r="I26" s="377"/>
      <c r="J26" s="378"/>
      <c r="K26" s="366">
        <f>'入力シート兼事業者（控）'!K29</f>
        <v>0</v>
      </c>
      <c r="L26" s="367"/>
      <c r="M26" s="367"/>
      <c r="N26" s="367"/>
      <c r="O26" s="367"/>
      <c r="P26" s="367"/>
      <c r="Q26" s="367"/>
      <c r="R26" s="367"/>
      <c r="S26" s="367"/>
      <c r="T26" s="367"/>
      <c r="U26" s="367"/>
      <c r="V26" s="367"/>
      <c r="W26" s="367"/>
      <c r="X26" s="368"/>
      <c r="Y26" s="754">
        <f>'入力シート兼事業者（控）'!X29</f>
        <v>0</v>
      </c>
      <c r="Z26" s="755"/>
      <c r="AA26" s="756">
        <f>'入力シート兼事業者（控）'!AA29</f>
        <v>0</v>
      </c>
      <c r="AB26" s="757"/>
      <c r="AC26" s="758">
        <f>'入力シート兼事業者（控）'!AC29</f>
        <v>0</v>
      </c>
      <c r="AD26" s="759"/>
      <c r="AE26" s="759"/>
      <c r="AF26" s="760"/>
      <c r="AG26" s="761">
        <f>'入力シート兼事業者（控）'!AG29</f>
        <v>0</v>
      </c>
      <c r="AH26" s="762"/>
      <c r="AI26" s="763" t="str">
        <f>'入力シート兼事業者（控）'!AI29</f>
        <v/>
      </c>
      <c r="AJ26" s="764"/>
      <c r="AK26" s="764"/>
      <c r="AL26" s="765"/>
      <c r="AN26" s="5"/>
      <c r="AO26" s="5"/>
    </row>
    <row r="27" spans="1:41" ht="15.95" customHeight="1">
      <c r="A27" s="5"/>
      <c r="B27" s="10">
        <v>4</v>
      </c>
      <c r="C27" s="364" t="str">
        <f>IF('入力シート兼事業者（控）'!C30="","",'入力シート兼事業者（控）'!C30)</f>
        <v/>
      </c>
      <c r="D27" s="365"/>
      <c r="E27" s="365"/>
      <c r="F27" s="366">
        <f>'入力シート兼事業者（控）'!F30</f>
        <v>0</v>
      </c>
      <c r="G27" s="367"/>
      <c r="H27" s="367"/>
      <c r="I27" s="367"/>
      <c r="J27" s="368"/>
      <c r="K27" s="366">
        <f>'入力シート兼事業者（控）'!K30</f>
        <v>0</v>
      </c>
      <c r="L27" s="367"/>
      <c r="M27" s="367"/>
      <c r="N27" s="367"/>
      <c r="O27" s="367"/>
      <c r="P27" s="367"/>
      <c r="Q27" s="367"/>
      <c r="R27" s="367"/>
      <c r="S27" s="367"/>
      <c r="T27" s="367"/>
      <c r="U27" s="367"/>
      <c r="V27" s="367"/>
      <c r="W27" s="367"/>
      <c r="X27" s="368"/>
      <c r="Y27" s="754">
        <f>'入力シート兼事業者（控）'!X30</f>
        <v>0</v>
      </c>
      <c r="Z27" s="755"/>
      <c r="AA27" s="756">
        <f>'入力シート兼事業者（控）'!AA30</f>
        <v>0</v>
      </c>
      <c r="AB27" s="757"/>
      <c r="AC27" s="758">
        <f>'入力シート兼事業者（控）'!AC30</f>
        <v>0</v>
      </c>
      <c r="AD27" s="759"/>
      <c r="AE27" s="759"/>
      <c r="AF27" s="760"/>
      <c r="AG27" s="761">
        <f>'入力シート兼事業者（控）'!AG30</f>
        <v>0</v>
      </c>
      <c r="AH27" s="762"/>
      <c r="AI27" s="763" t="str">
        <f>'入力シート兼事業者（控）'!AI30</f>
        <v/>
      </c>
      <c r="AJ27" s="764"/>
      <c r="AK27" s="764"/>
      <c r="AL27" s="765"/>
      <c r="AN27" s="5"/>
      <c r="AO27" s="5"/>
    </row>
    <row r="28" spans="1:41" ht="15.95" customHeight="1">
      <c r="A28" s="5"/>
      <c r="B28" s="10">
        <v>5</v>
      </c>
      <c r="C28" s="364" t="str">
        <f>IF('入力シート兼事業者（控）'!C31="","",'入力シート兼事業者（控）'!C31)</f>
        <v/>
      </c>
      <c r="D28" s="365"/>
      <c r="E28" s="365"/>
      <c r="F28" s="366">
        <f>'入力シート兼事業者（控）'!F31</f>
        <v>0</v>
      </c>
      <c r="G28" s="367"/>
      <c r="H28" s="367"/>
      <c r="I28" s="367"/>
      <c r="J28" s="368"/>
      <c r="K28" s="366">
        <f>'入力シート兼事業者（控）'!K31</f>
        <v>0</v>
      </c>
      <c r="L28" s="367"/>
      <c r="M28" s="367"/>
      <c r="N28" s="367"/>
      <c r="O28" s="367"/>
      <c r="P28" s="367"/>
      <c r="Q28" s="367"/>
      <c r="R28" s="367"/>
      <c r="S28" s="367"/>
      <c r="T28" s="367"/>
      <c r="U28" s="367"/>
      <c r="V28" s="367"/>
      <c r="W28" s="367"/>
      <c r="X28" s="368"/>
      <c r="Y28" s="754">
        <f>'入力シート兼事業者（控）'!X31</f>
        <v>0</v>
      </c>
      <c r="Z28" s="755"/>
      <c r="AA28" s="756">
        <f>'入力シート兼事業者（控）'!AA31</f>
        <v>0</v>
      </c>
      <c r="AB28" s="757"/>
      <c r="AC28" s="758">
        <f>'入力シート兼事業者（控）'!AC31</f>
        <v>0</v>
      </c>
      <c r="AD28" s="759"/>
      <c r="AE28" s="759"/>
      <c r="AF28" s="760"/>
      <c r="AG28" s="761">
        <f>'入力シート兼事業者（控）'!AG31</f>
        <v>0</v>
      </c>
      <c r="AH28" s="762"/>
      <c r="AI28" s="763" t="str">
        <f>'入力シート兼事業者（控）'!AI31</f>
        <v/>
      </c>
      <c r="AJ28" s="764"/>
      <c r="AK28" s="764"/>
      <c r="AL28" s="765"/>
      <c r="AN28" s="5"/>
      <c r="AO28" s="5"/>
    </row>
    <row r="29" spans="1:41" ht="15.95" customHeight="1">
      <c r="A29" s="5"/>
      <c r="B29" s="10">
        <v>6</v>
      </c>
      <c r="C29" s="364" t="str">
        <f>IF('入力シート兼事業者（控）'!C32="","",'入力シート兼事業者（控）'!C32)</f>
        <v/>
      </c>
      <c r="D29" s="365"/>
      <c r="E29" s="365"/>
      <c r="F29" s="366">
        <f>'入力シート兼事業者（控）'!F32</f>
        <v>0</v>
      </c>
      <c r="G29" s="367"/>
      <c r="H29" s="367"/>
      <c r="I29" s="367"/>
      <c r="J29" s="368"/>
      <c r="K29" s="366">
        <f>'入力シート兼事業者（控）'!K32</f>
        <v>0</v>
      </c>
      <c r="L29" s="367"/>
      <c r="M29" s="367"/>
      <c r="N29" s="367"/>
      <c r="O29" s="367"/>
      <c r="P29" s="367"/>
      <c r="Q29" s="367"/>
      <c r="R29" s="367"/>
      <c r="S29" s="367"/>
      <c r="T29" s="367"/>
      <c r="U29" s="367"/>
      <c r="V29" s="367"/>
      <c r="W29" s="367"/>
      <c r="X29" s="368"/>
      <c r="Y29" s="754">
        <f>'入力シート兼事業者（控）'!X32</f>
        <v>0</v>
      </c>
      <c r="Z29" s="755"/>
      <c r="AA29" s="756">
        <f>'入力シート兼事業者（控）'!AA32</f>
        <v>0</v>
      </c>
      <c r="AB29" s="757"/>
      <c r="AC29" s="758">
        <f>'入力シート兼事業者（控）'!AC32</f>
        <v>0</v>
      </c>
      <c r="AD29" s="759"/>
      <c r="AE29" s="759"/>
      <c r="AF29" s="760"/>
      <c r="AG29" s="761">
        <f>'入力シート兼事業者（控）'!AG32</f>
        <v>0</v>
      </c>
      <c r="AH29" s="762"/>
      <c r="AI29" s="763" t="str">
        <f>'入力シート兼事業者（控）'!AI32</f>
        <v/>
      </c>
      <c r="AJ29" s="764"/>
      <c r="AK29" s="764"/>
      <c r="AL29" s="765"/>
      <c r="AN29" s="5"/>
      <c r="AO29" s="5"/>
    </row>
    <row r="30" spans="1:41" ht="15.95" customHeight="1">
      <c r="A30" s="5"/>
      <c r="B30" s="10">
        <v>7</v>
      </c>
      <c r="C30" s="364" t="str">
        <f>IF('入力シート兼事業者（控）'!C33="","",'入力シート兼事業者（控）'!C33)</f>
        <v/>
      </c>
      <c r="D30" s="365"/>
      <c r="E30" s="365"/>
      <c r="F30" s="366">
        <f>'入力シート兼事業者（控）'!F33</f>
        <v>0</v>
      </c>
      <c r="G30" s="367"/>
      <c r="H30" s="367"/>
      <c r="I30" s="367"/>
      <c r="J30" s="368"/>
      <c r="K30" s="366">
        <f>'入力シート兼事業者（控）'!K33</f>
        <v>0</v>
      </c>
      <c r="L30" s="367"/>
      <c r="M30" s="367"/>
      <c r="N30" s="367"/>
      <c r="O30" s="367"/>
      <c r="P30" s="367"/>
      <c r="Q30" s="367"/>
      <c r="R30" s="367"/>
      <c r="S30" s="367"/>
      <c r="T30" s="367"/>
      <c r="U30" s="367"/>
      <c r="V30" s="367"/>
      <c r="W30" s="367"/>
      <c r="X30" s="368"/>
      <c r="Y30" s="754">
        <f>'入力シート兼事業者（控）'!X33</f>
        <v>0</v>
      </c>
      <c r="Z30" s="755"/>
      <c r="AA30" s="756">
        <f>'入力シート兼事業者（控）'!AA33</f>
        <v>0</v>
      </c>
      <c r="AB30" s="757"/>
      <c r="AC30" s="758">
        <f>'入力シート兼事業者（控）'!AC33</f>
        <v>0</v>
      </c>
      <c r="AD30" s="759"/>
      <c r="AE30" s="759"/>
      <c r="AF30" s="760"/>
      <c r="AG30" s="761">
        <f>'入力シート兼事業者（控）'!AG33</f>
        <v>0</v>
      </c>
      <c r="AH30" s="762"/>
      <c r="AI30" s="763" t="str">
        <f>'入力シート兼事業者（控）'!AI33</f>
        <v/>
      </c>
      <c r="AJ30" s="764"/>
      <c r="AK30" s="764"/>
      <c r="AL30" s="765"/>
      <c r="AN30" s="5"/>
      <c r="AO30" s="5"/>
    </row>
    <row r="31" spans="1:41" ht="15.95" customHeight="1">
      <c r="A31" s="5"/>
      <c r="B31" s="10">
        <v>8</v>
      </c>
      <c r="C31" s="364" t="str">
        <f>IF('入力シート兼事業者（控）'!C34="","",'入力シート兼事業者（控）'!C34)</f>
        <v/>
      </c>
      <c r="D31" s="365"/>
      <c r="E31" s="365"/>
      <c r="F31" s="366">
        <f>'入力シート兼事業者（控）'!F34</f>
        <v>0</v>
      </c>
      <c r="G31" s="367"/>
      <c r="H31" s="367"/>
      <c r="I31" s="367"/>
      <c r="J31" s="368"/>
      <c r="K31" s="366">
        <f>'入力シート兼事業者（控）'!K34</f>
        <v>0</v>
      </c>
      <c r="L31" s="367"/>
      <c r="M31" s="367"/>
      <c r="N31" s="367"/>
      <c r="O31" s="367"/>
      <c r="P31" s="367"/>
      <c r="Q31" s="367"/>
      <c r="R31" s="367"/>
      <c r="S31" s="367"/>
      <c r="T31" s="367"/>
      <c r="U31" s="367"/>
      <c r="V31" s="367"/>
      <c r="W31" s="367"/>
      <c r="X31" s="368"/>
      <c r="Y31" s="754">
        <f>'入力シート兼事業者（控）'!X34</f>
        <v>0</v>
      </c>
      <c r="Z31" s="755"/>
      <c r="AA31" s="756">
        <f>'入力シート兼事業者（控）'!AA34</f>
        <v>0</v>
      </c>
      <c r="AB31" s="757"/>
      <c r="AC31" s="758">
        <f>'入力シート兼事業者（控）'!AC34</f>
        <v>0</v>
      </c>
      <c r="AD31" s="759"/>
      <c r="AE31" s="759"/>
      <c r="AF31" s="760"/>
      <c r="AG31" s="761">
        <f>'入力シート兼事業者（控）'!AG34</f>
        <v>0</v>
      </c>
      <c r="AH31" s="762"/>
      <c r="AI31" s="763" t="str">
        <f>'入力シート兼事業者（控）'!AI34</f>
        <v/>
      </c>
      <c r="AJ31" s="764"/>
      <c r="AK31" s="764"/>
      <c r="AL31" s="765"/>
      <c r="AN31" s="5"/>
      <c r="AO31" s="5"/>
    </row>
    <row r="32" spans="1:41" ht="15.95" customHeight="1">
      <c r="A32" s="5"/>
      <c r="B32" s="10">
        <v>9</v>
      </c>
      <c r="C32" s="364" t="str">
        <f>IF('入力シート兼事業者（控）'!C35="","",'入力シート兼事業者（控）'!C35)</f>
        <v/>
      </c>
      <c r="D32" s="365"/>
      <c r="E32" s="365"/>
      <c r="F32" s="366">
        <f>'入力シート兼事業者（控）'!F35</f>
        <v>0</v>
      </c>
      <c r="G32" s="367"/>
      <c r="H32" s="367"/>
      <c r="I32" s="367"/>
      <c r="J32" s="368"/>
      <c r="K32" s="366">
        <f>'入力シート兼事業者（控）'!K35</f>
        <v>0</v>
      </c>
      <c r="L32" s="367"/>
      <c r="M32" s="367"/>
      <c r="N32" s="367"/>
      <c r="O32" s="367"/>
      <c r="P32" s="367"/>
      <c r="Q32" s="367"/>
      <c r="R32" s="367"/>
      <c r="S32" s="367"/>
      <c r="T32" s="367"/>
      <c r="U32" s="367"/>
      <c r="V32" s="367"/>
      <c r="W32" s="367"/>
      <c r="X32" s="368"/>
      <c r="Y32" s="754">
        <f>'入力シート兼事業者（控）'!X35</f>
        <v>0</v>
      </c>
      <c r="Z32" s="755"/>
      <c r="AA32" s="756">
        <f>'入力シート兼事業者（控）'!AA35</f>
        <v>0</v>
      </c>
      <c r="AB32" s="757"/>
      <c r="AC32" s="758">
        <f>'入力シート兼事業者（控）'!AC35</f>
        <v>0</v>
      </c>
      <c r="AD32" s="759"/>
      <c r="AE32" s="759"/>
      <c r="AF32" s="760"/>
      <c r="AG32" s="761">
        <f>'入力シート兼事業者（控）'!AG35</f>
        <v>0</v>
      </c>
      <c r="AH32" s="762"/>
      <c r="AI32" s="763" t="str">
        <f>'入力シート兼事業者（控）'!AI35</f>
        <v/>
      </c>
      <c r="AJ32" s="764"/>
      <c r="AK32" s="764"/>
      <c r="AL32" s="765"/>
      <c r="AN32" s="5"/>
      <c r="AO32" s="5"/>
    </row>
    <row r="33" spans="1:41" ht="15.95" customHeight="1">
      <c r="A33" s="5"/>
      <c r="B33" s="10">
        <v>10</v>
      </c>
      <c r="C33" s="364" t="str">
        <f>IF('入力シート兼事業者（控）'!C36="","",'入力シート兼事業者（控）'!C36)</f>
        <v/>
      </c>
      <c r="D33" s="365"/>
      <c r="E33" s="365"/>
      <c r="F33" s="366">
        <f>'入力シート兼事業者（控）'!F36</f>
        <v>0</v>
      </c>
      <c r="G33" s="367"/>
      <c r="H33" s="367"/>
      <c r="I33" s="367"/>
      <c r="J33" s="368"/>
      <c r="K33" s="366">
        <f>'入力シート兼事業者（控）'!K36</f>
        <v>0</v>
      </c>
      <c r="L33" s="367"/>
      <c r="M33" s="367"/>
      <c r="N33" s="367"/>
      <c r="O33" s="367"/>
      <c r="P33" s="367"/>
      <c r="Q33" s="367"/>
      <c r="R33" s="367"/>
      <c r="S33" s="367"/>
      <c r="T33" s="367"/>
      <c r="U33" s="367"/>
      <c r="V33" s="367"/>
      <c r="W33" s="367"/>
      <c r="X33" s="368"/>
      <c r="Y33" s="754">
        <f>'入力シート兼事業者（控）'!X36</f>
        <v>0</v>
      </c>
      <c r="Z33" s="755"/>
      <c r="AA33" s="756">
        <f>'入力シート兼事業者（控）'!AA36</f>
        <v>0</v>
      </c>
      <c r="AB33" s="757"/>
      <c r="AC33" s="758">
        <f>'入力シート兼事業者（控）'!AC36</f>
        <v>0</v>
      </c>
      <c r="AD33" s="759"/>
      <c r="AE33" s="759"/>
      <c r="AF33" s="760"/>
      <c r="AG33" s="761">
        <f>'入力シート兼事業者（控）'!AG36</f>
        <v>0</v>
      </c>
      <c r="AH33" s="762"/>
      <c r="AI33" s="763" t="str">
        <f>'入力シート兼事業者（控）'!AI36</f>
        <v/>
      </c>
      <c r="AJ33" s="764"/>
      <c r="AK33" s="764"/>
      <c r="AL33" s="765"/>
      <c r="AN33" s="5"/>
      <c r="AO33" s="5"/>
    </row>
    <row r="34" spans="1:41" ht="15.95" customHeight="1">
      <c r="A34" s="5"/>
      <c r="B34" s="10">
        <v>11</v>
      </c>
      <c r="C34" s="364" t="str">
        <f>IF('入力シート兼事業者（控）'!C37="","",'入力シート兼事業者（控）'!C37)</f>
        <v/>
      </c>
      <c r="D34" s="365"/>
      <c r="E34" s="365"/>
      <c r="F34" s="366">
        <f>'入力シート兼事業者（控）'!F37</f>
        <v>0</v>
      </c>
      <c r="G34" s="367"/>
      <c r="H34" s="367"/>
      <c r="I34" s="367"/>
      <c r="J34" s="368"/>
      <c r="K34" s="366">
        <f>'入力シート兼事業者（控）'!K37</f>
        <v>0</v>
      </c>
      <c r="L34" s="367"/>
      <c r="M34" s="367"/>
      <c r="N34" s="367"/>
      <c r="O34" s="367"/>
      <c r="P34" s="367"/>
      <c r="Q34" s="367"/>
      <c r="R34" s="367"/>
      <c r="S34" s="367"/>
      <c r="T34" s="367"/>
      <c r="U34" s="367"/>
      <c r="V34" s="367"/>
      <c r="W34" s="367"/>
      <c r="X34" s="368"/>
      <c r="Y34" s="754">
        <f>'入力シート兼事業者（控）'!X37</f>
        <v>0</v>
      </c>
      <c r="Z34" s="755"/>
      <c r="AA34" s="756">
        <f>'入力シート兼事業者（控）'!AA37</f>
        <v>0</v>
      </c>
      <c r="AB34" s="757"/>
      <c r="AC34" s="758">
        <f>'入力シート兼事業者（控）'!AC37</f>
        <v>0</v>
      </c>
      <c r="AD34" s="759"/>
      <c r="AE34" s="759"/>
      <c r="AF34" s="760"/>
      <c r="AG34" s="761">
        <f>'入力シート兼事業者（控）'!AG37</f>
        <v>0</v>
      </c>
      <c r="AH34" s="762"/>
      <c r="AI34" s="763" t="str">
        <f>'入力シート兼事業者（控）'!AI37</f>
        <v/>
      </c>
      <c r="AJ34" s="764"/>
      <c r="AK34" s="764"/>
      <c r="AL34" s="765"/>
      <c r="AN34" s="5"/>
      <c r="AO34" s="5"/>
    </row>
    <row r="35" spans="1:41" ht="15.95" customHeight="1">
      <c r="A35" s="5"/>
      <c r="B35" s="10">
        <v>12</v>
      </c>
      <c r="C35" s="364" t="str">
        <f>IF('入力シート兼事業者（控）'!C38="","",'入力シート兼事業者（控）'!C38)</f>
        <v/>
      </c>
      <c r="D35" s="365"/>
      <c r="E35" s="365"/>
      <c r="F35" s="366">
        <f>'入力シート兼事業者（控）'!F38</f>
        <v>0</v>
      </c>
      <c r="G35" s="367"/>
      <c r="H35" s="367"/>
      <c r="I35" s="367"/>
      <c r="J35" s="368"/>
      <c r="K35" s="366">
        <f>'入力シート兼事業者（控）'!K38</f>
        <v>0</v>
      </c>
      <c r="L35" s="367"/>
      <c r="M35" s="367"/>
      <c r="N35" s="367"/>
      <c r="O35" s="367"/>
      <c r="P35" s="367"/>
      <c r="Q35" s="367"/>
      <c r="R35" s="367"/>
      <c r="S35" s="367"/>
      <c r="T35" s="367"/>
      <c r="U35" s="367"/>
      <c r="V35" s="367"/>
      <c r="W35" s="367"/>
      <c r="X35" s="368"/>
      <c r="Y35" s="754">
        <f>'入力シート兼事業者（控）'!X38</f>
        <v>0</v>
      </c>
      <c r="Z35" s="755"/>
      <c r="AA35" s="756">
        <f>'入力シート兼事業者（控）'!AA38</f>
        <v>0</v>
      </c>
      <c r="AB35" s="757"/>
      <c r="AC35" s="758">
        <f>'入力シート兼事業者（控）'!AC38</f>
        <v>0</v>
      </c>
      <c r="AD35" s="759"/>
      <c r="AE35" s="759"/>
      <c r="AF35" s="760"/>
      <c r="AG35" s="761">
        <f>'入力シート兼事業者（控）'!AG38</f>
        <v>0</v>
      </c>
      <c r="AH35" s="762"/>
      <c r="AI35" s="763" t="str">
        <f>'入力シート兼事業者（控）'!AI38</f>
        <v/>
      </c>
      <c r="AJ35" s="764"/>
      <c r="AK35" s="764"/>
      <c r="AL35" s="765"/>
      <c r="AN35" s="5"/>
      <c r="AO35" s="5"/>
    </row>
    <row r="36" spans="1:41" ht="15.95" customHeight="1">
      <c r="A36" s="5"/>
      <c r="B36" s="10">
        <v>13</v>
      </c>
      <c r="C36" s="364" t="str">
        <f>IF('入力シート兼事業者（控）'!C39="","",'入力シート兼事業者（控）'!C39)</f>
        <v/>
      </c>
      <c r="D36" s="365"/>
      <c r="E36" s="365"/>
      <c r="F36" s="366">
        <f>'入力シート兼事業者（控）'!F39</f>
        <v>0</v>
      </c>
      <c r="G36" s="367"/>
      <c r="H36" s="367"/>
      <c r="I36" s="367"/>
      <c r="J36" s="368"/>
      <c r="K36" s="366">
        <f>'入力シート兼事業者（控）'!K39</f>
        <v>0</v>
      </c>
      <c r="L36" s="367"/>
      <c r="M36" s="367"/>
      <c r="N36" s="367"/>
      <c r="O36" s="367"/>
      <c r="P36" s="367"/>
      <c r="Q36" s="367"/>
      <c r="R36" s="367"/>
      <c r="S36" s="367"/>
      <c r="T36" s="367"/>
      <c r="U36" s="367"/>
      <c r="V36" s="367"/>
      <c r="W36" s="367"/>
      <c r="X36" s="368"/>
      <c r="Y36" s="754">
        <f>'入力シート兼事業者（控）'!X39</f>
        <v>0</v>
      </c>
      <c r="Z36" s="755"/>
      <c r="AA36" s="756">
        <f>'入力シート兼事業者（控）'!AA39</f>
        <v>0</v>
      </c>
      <c r="AB36" s="757"/>
      <c r="AC36" s="758">
        <f>'入力シート兼事業者（控）'!AC39</f>
        <v>0</v>
      </c>
      <c r="AD36" s="759"/>
      <c r="AE36" s="759"/>
      <c r="AF36" s="760"/>
      <c r="AG36" s="761">
        <f>'入力シート兼事業者（控）'!AG39</f>
        <v>0</v>
      </c>
      <c r="AH36" s="762"/>
      <c r="AI36" s="763" t="str">
        <f>'入力シート兼事業者（控）'!AI39</f>
        <v/>
      </c>
      <c r="AJ36" s="764"/>
      <c r="AK36" s="764"/>
      <c r="AL36" s="765"/>
      <c r="AN36" s="5"/>
      <c r="AO36" s="5"/>
    </row>
    <row r="37" spans="1:41" ht="15.95" customHeight="1">
      <c r="A37" s="5"/>
      <c r="B37" s="10">
        <v>14</v>
      </c>
      <c r="C37" s="364" t="str">
        <f>IF('入力シート兼事業者（控）'!C40="","",'入力シート兼事業者（控）'!C40)</f>
        <v/>
      </c>
      <c r="D37" s="365"/>
      <c r="E37" s="365"/>
      <c r="F37" s="366">
        <f>'入力シート兼事業者（控）'!F40</f>
        <v>0</v>
      </c>
      <c r="G37" s="367"/>
      <c r="H37" s="367"/>
      <c r="I37" s="367"/>
      <c r="J37" s="368"/>
      <c r="K37" s="366">
        <f>'入力シート兼事業者（控）'!K40</f>
        <v>0</v>
      </c>
      <c r="L37" s="367"/>
      <c r="M37" s="367"/>
      <c r="N37" s="367"/>
      <c r="O37" s="367"/>
      <c r="P37" s="367"/>
      <c r="Q37" s="367"/>
      <c r="R37" s="367"/>
      <c r="S37" s="367"/>
      <c r="T37" s="367"/>
      <c r="U37" s="367"/>
      <c r="V37" s="367"/>
      <c r="W37" s="367"/>
      <c r="X37" s="368"/>
      <c r="Y37" s="754">
        <f>'入力シート兼事業者（控）'!X40</f>
        <v>0</v>
      </c>
      <c r="Z37" s="755"/>
      <c r="AA37" s="756">
        <f>'入力シート兼事業者（控）'!AA40</f>
        <v>0</v>
      </c>
      <c r="AB37" s="757"/>
      <c r="AC37" s="758">
        <f>'入力シート兼事業者（控）'!AC40</f>
        <v>0</v>
      </c>
      <c r="AD37" s="759"/>
      <c r="AE37" s="759"/>
      <c r="AF37" s="760"/>
      <c r="AG37" s="761">
        <f>'入力シート兼事業者（控）'!AG40</f>
        <v>0</v>
      </c>
      <c r="AH37" s="762"/>
      <c r="AI37" s="763" t="str">
        <f>'入力シート兼事業者（控）'!AI40</f>
        <v/>
      </c>
      <c r="AJ37" s="764"/>
      <c r="AK37" s="764"/>
      <c r="AL37" s="765"/>
      <c r="AN37" s="5"/>
      <c r="AO37" s="5"/>
    </row>
    <row r="38" spans="1:41" ht="15.95" customHeight="1">
      <c r="A38" s="5"/>
      <c r="B38" s="10">
        <v>15</v>
      </c>
      <c r="C38" s="364" t="str">
        <f>IF('入力シート兼事業者（控）'!C41="","",'入力シート兼事業者（控）'!C41)</f>
        <v/>
      </c>
      <c r="D38" s="365"/>
      <c r="E38" s="365"/>
      <c r="F38" s="366">
        <f>'入力シート兼事業者（控）'!F41</f>
        <v>0</v>
      </c>
      <c r="G38" s="367"/>
      <c r="H38" s="367"/>
      <c r="I38" s="367"/>
      <c r="J38" s="368"/>
      <c r="K38" s="366">
        <f>'入力シート兼事業者（控）'!K41</f>
        <v>0</v>
      </c>
      <c r="L38" s="367"/>
      <c r="M38" s="367"/>
      <c r="N38" s="367"/>
      <c r="O38" s="367"/>
      <c r="P38" s="367"/>
      <c r="Q38" s="367"/>
      <c r="R38" s="367"/>
      <c r="S38" s="367"/>
      <c r="T38" s="367"/>
      <c r="U38" s="367"/>
      <c r="V38" s="367"/>
      <c r="W38" s="367"/>
      <c r="X38" s="368"/>
      <c r="Y38" s="754">
        <f>'入力シート兼事業者（控）'!X41</f>
        <v>0</v>
      </c>
      <c r="Z38" s="755"/>
      <c r="AA38" s="756">
        <f>'入力シート兼事業者（控）'!AA41</f>
        <v>0</v>
      </c>
      <c r="AB38" s="757"/>
      <c r="AC38" s="758">
        <f>'入力シート兼事業者（控）'!AC41</f>
        <v>0</v>
      </c>
      <c r="AD38" s="759"/>
      <c r="AE38" s="759"/>
      <c r="AF38" s="760"/>
      <c r="AG38" s="761">
        <f>'入力シート兼事業者（控）'!AG41</f>
        <v>0</v>
      </c>
      <c r="AH38" s="762"/>
      <c r="AI38" s="763" t="str">
        <f>'入力シート兼事業者（控）'!AI41</f>
        <v/>
      </c>
      <c r="AJ38" s="764"/>
      <c r="AK38" s="764"/>
      <c r="AL38" s="765"/>
      <c r="AN38" s="5"/>
      <c r="AO38" s="5"/>
    </row>
    <row r="39" spans="1:41" ht="15.95" customHeight="1">
      <c r="A39" s="5"/>
      <c r="B39" s="10">
        <v>16</v>
      </c>
      <c r="C39" s="364" t="str">
        <f>IF('入力シート兼事業者（控）'!C42="","",'入力シート兼事業者（控）'!C42)</f>
        <v/>
      </c>
      <c r="D39" s="365"/>
      <c r="E39" s="365"/>
      <c r="F39" s="366">
        <f>'入力シート兼事業者（控）'!F42</f>
        <v>0</v>
      </c>
      <c r="G39" s="367"/>
      <c r="H39" s="367"/>
      <c r="I39" s="367"/>
      <c r="J39" s="368"/>
      <c r="K39" s="366">
        <f>'入力シート兼事業者（控）'!K42</f>
        <v>0</v>
      </c>
      <c r="L39" s="367"/>
      <c r="M39" s="367"/>
      <c r="N39" s="367"/>
      <c r="O39" s="367"/>
      <c r="P39" s="367"/>
      <c r="Q39" s="367"/>
      <c r="R39" s="367"/>
      <c r="S39" s="367"/>
      <c r="T39" s="367"/>
      <c r="U39" s="367"/>
      <c r="V39" s="367"/>
      <c r="W39" s="367"/>
      <c r="X39" s="368"/>
      <c r="Y39" s="754">
        <f>'入力シート兼事業者（控）'!X42</f>
        <v>0</v>
      </c>
      <c r="Z39" s="755"/>
      <c r="AA39" s="756">
        <f>'入力シート兼事業者（控）'!AA42</f>
        <v>0</v>
      </c>
      <c r="AB39" s="757"/>
      <c r="AC39" s="758">
        <f>'入力シート兼事業者（控）'!AC42</f>
        <v>0</v>
      </c>
      <c r="AD39" s="759"/>
      <c r="AE39" s="759"/>
      <c r="AF39" s="760"/>
      <c r="AG39" s="761">
        <f>'入力シート兼事業者（控）'!AG42</f>
        <v>0</v>
      </c>
      <c r="AH39" s="762"/>
      <c r="AI39" s="763" t="str">
        <f>'入力シート兼事業者（控）'!AI42</f>
        <v/>
      </c>
      <c r="AJ39" s="764"/>
      <c r="AK39" s="764"/>
      <c r="AL39" s="765"/>
      <c r="AN39" s="5"/>
      <c r="AO39" s="5"/>
    </row>
    <row r="40" spans="1:41" ht="15.95" customHeight="1">
      <c r="A40" s="5"/>
      <c r="B40" s="10">
        <v>17</v>
      </c>
      <c r="C40" s="364" t="str">
        <f>IF('入力シート兼事業者（控）'!C43="","",'入力シート兼事業者（控）'!C43)</f>
        <v/>
      </c>
      <c r="D40" s="365"/>
      <c r="E40" s="365"/>
      <c r="F40" s="366">
        <f>'入力シート兼事業者（控）'!F43</f>
        <v>0</v>
      </c>
      <c r="G40" s="367"/>
      <c r="H40" s="367"/>
      <c r="I40" s="367"/>
      <c r="J40" s="368"/>
      <c r="K40" s="366">
        <f>'入力シート兼事業者（控）'!K43</f>
        <v>0</v>
      </c>
      <c r="L40" s="367"/>
      <c r="M40" s="367"/>
      <c r="N40" s="367"/>
      <c r="O40" s="367"/>
      <c r="P40" s="367"/>
      <c r="Q40" s="367"/>
      <c r="R40" s="367"/>
      <c r="S40" s="367"/>
      <c r="T40" s="367"/>
      <c r="U40" s="367"/>
      <c r="V40" s="367"/>
      <c r="W40" s="367"/>
      <c r="X40" s="368"/>
      <c r="Y40" s="754">
        <f>'入力シート兼事業者（控）'!X43</f>
        <v>0</v>
      </c>
      <c r="Z40" s="755"/>
      <c r="AA40" s="756">
        <f>'入力シート兼事業者（控）'!AA43</f>
        <v>0</v>
      </c>
      <c r="AB40" s="757"/>
      <c r="AC40" s="758">
        <f>'入力シート兼事業者（控）'!AC43</f>
        <v>0</v>
      </c>
      <c r="AD40" s="759"/>
      <c r="AE40" s="759"/>
      <c r="AF40" s="760"/>
      <c r="AG40" s="761">
        <f>'入力シート兼事業者（控）'!AG43</f>
        <v>0</v>
      </c>
      <c r="AH40" s="762"/>
      <c r="AI40" s="763" t="str">
        <f>'入力シート兼事業者（控）'!AI43</f>
        <v/>
      </c>
      <c r="AJ40" s="764"/>
      <c r="AK40" s="764"/>
      <c r="AL40" s="765"/>
      <c r="AN40" s="5"/>
      <c r="AO40" s="5"/>
    </row>
    <row r="41" spans="1:41" ht="15.95" customHeight="1">
      <c r="A41" s="5"/>
      <c r="B41" s="10">
        <v>18</v>
      </c>
      <c r="C41" s="364" t="str">
        <f>IF('入力シート兼事業者（控）'!C44="","",'入力シート兼事業者（控）'!C44)</f>
        <v/>
      </c>
      <c r="D41" s="365"/>
      <c r="E41" s="365"/>
      <c r="F41" s="366">
        <f>'入力シート兼事業者（控）'!F44</f>
        <v>0</v>
      </c>
      <c r="G41" s="367"/>
      <c r="H41" s="367"/>
      <c r="I41" s="367"/>
      <c r="J41" s="368"/>
      <c r="K41" s="366">
        <f>'入力シート兼事業者（控）'!K44</f>
        <v>0</v>
      </c>
      <c r="L41" s="367"/>
      <c r="M41" s="367"/>
      <c r="N41" s="367"/>
      <c r="O41" s="367"/>
      <c r="P41" s="367"/>
      <c r="Q41" s="367"/>
      <c r="R41" s="367"/>
      <c r="S41" s="367"/>
      <c r="T41" s="367"/>
      <c r="U41" s="367"/>
      <c r="V41" s="367"/>
      <c r="W41" s="367"/>
      <c r="X41" s="368"/>
      <c r="Y41" s="754">
        <f>'入力シート兼事業者（控）'!X44</f>
        <v>0</v>
      </c>
      <c r="Z41" s="755"/>
      <c r="AA41" s="756">
        <f>'入力シート兼事業者（控）'!AA44</f>
        <v>0</v>
      </c>
      <c r="AB41" s="757"/>
      <c r="AC41" s="758">
        <f>'入力シート兼事業者（控）'!AC44</f>
        <v>0</v>
      </c>
      <c r="AD41" s="759"/>
      <c r="AE41" s="759"/>
      <c r="AF41" s="760"/>
      <c r="AG41" s="761">
        <f>'入力シート兼事業者（控）'!AG44</f>
        <v>0</v>
      </c>
      <c r="AH41" s="762"/>
      <c r="AI41" s="763" t="str">
        <f>'入力シート兼事業者（控）'!AI44</f>
        <v/>
      </c>
      <c r="AJ41" s="764"/>
      <c r="AK41" s="764"/>
      <c r="AL41" s="765"/>
      <c r="AN41" s="5"/>
      <c r="AO41" s="5"/>
    </row>
    <row r="42" spans="1:41" ht="15.95" customHeight="1">
      <c r="A42" s="5"/>
      <c r="B42" s="10">
        <v>19</v>
      </c>
      <c r="C42" s="364" t="str">
        <f>IF('入力シート兼事業者（控）'!C45="","",'入力シート兼事業者（控）'!C45)</f>
        <v/>
      </c>
      <c r="D42" s="365"/>
      <c r="E42" s="365"/>
      <c r="F42" s="366">
        <f>'入力シート兼事業者（控）'!F45</f>
        <v>0</v>
      </c>
      <c r="G42" s="367"/>
      <c r="H42" s="367"/>
      <c r="I42" s="367"/>
      <c r="J42" s="368"/>
      <c r="K42" s="366">
        <f>'入力シート兼事業者（控）'!K45</f>
        <v>0</v>
      </c>
      <c r="L42" s="367"/>
      <c r="M42" s="367"/>
      <c r="N42" s="367"/>
      <c r="O42" s="367"/>
      <c r="P42" s="367"/>
      <c r="Q42" s="367"/>
      <c r="R42" s="367"/>
      <c r="S42" s="367"/>
      <c r="T42" s="367"/>
      <c r="U42" s="367"/>
      <c r="V42" s="367"/>
      <c r="W42" s="367"/>
      <c r="X42" s="368"/>
      <c r="Y42" s="754">
        <f>'入力シート兼事業者（控）'!X45</f>
        <v>0</v>
      </c>
      <c r="Z42" s="755"/>
      <c r="AA42" s="756">
        <f>'入力シート兼事業者（控）'!AA45</f>
        <v>0</v>
      </c>
      <c r="AB42" s="757"/>
      <c r="AC42" s="758">
        <f>'入力シート兼事業者（控）'!AC45</f>
        <v>0</v>
      </c>
      <c r="AD42" s="759"/>
      <c r="AE42" s="759"/>
      <c r="AF42" s="760"/>
      <c r="AG42" s="761">
        <f>'入力シート兼事業者（控）'!AG45</f>
        <v>0</v>
      </c>
      <c r="AH42" s="762"/>
      <c r="AI42" s="763" t="str">
        <f>'入力シート兼事業者（控）'!AI45</f>
        <v/>
      </c>
      <c r="AJ42" s="764"/>
      <c r="AK42" s="764"/>
      <c r="AL42" s="765"/>
      <c r="AN42" s="5"/>
      <c r="AO42" s="5"/>
    </row>
    <row r="43" spans="1:41" ht="15.95" customHeight="1">
      <c r="A43" s="5"/>
      <c r="B43" s="10">
        <v>20</v>
      </c>
      <c r="C43" s="364" t="str">
        <f>IF('入力シート兼事業者（控）'!C46="","",'入力シート兼事業者（控）'!C46)</f>
        <v/>
      </c>
      <c r="D43" s="365"/>
      <c r="E43" s="365"/>
      <c r="F43" s="366">
        <f>'入力シート兼事業者（控）'!F46</f>
        <v>0</v>
      </c>
      <c r="G43" s="367"/>
      <c r="H43" s="367"/>
      <c r="I43" s="367"/>
      <c r="J43" s="368"/>
      <c r="K43" s="366">
        <f>'入力シート兼事業者（控）'!K46</f>
        <v>0</v>
      </c>
      <c r="L43" s="367"/>
      <c r="M43" s="367"/>
      <c r="N43" s="367"/>
      <c r="O43" s="367"/>
      <c r="P43" s="367"/>
      <c r="Q43" s="367"/>
      <c r="R43" s="367"/>
      <c r="S43" s="367"/>
      <c r="T43" s="367"/>
      <c r="U43" s="367"/>
      <c r="V43" s="367"/>
      <c r="W43" s="367"/>
      <c r="X43" s="368"/>
      <c r="Y43" s="754">
        <f>'入力シート兼事業者（控）'!X46</f>
        <v>0</v>
      </c>
      <c r="Z43" s="755"/>
      <c r="AA43" s="756">
        <f>'入力シート兼事業者（控）'!AA46</f>
        <v>0</v>
      </c>
      <c r="AB43" s="757"/>
      <c r="AC43" s="758">
        <f>'入力シート兼事業者（控）'!AC46</f>
        <v>0</v>
      </c>
      <c r="AD43" s="759"/>
      <c r="AE43" s="759"/>
      <c r="AF43" s="760"/>
      <c r="AG43" s="761">
        <f>'入力シート兼事業者（控）'!AG46</f>
        <v>0</v>
      </c>
      <c r="AH43" s="762"/>
      <c r="AI43" s="763" t="str">
        <f>'入力シート兼事業者（控）'!AI46</f>
        <v/>
      </c>
      <c r="AJ43" s="764"/>
      <c r="AK43" s="764"/>
      <c r="AL43" s="765"/>
      <c r="AN43" s="5"/>
      <c r="AO43" s="5"/>
    </row>
    <row r="44" spans="1:41" ht="15.95" customHeight="1">
      <c r="A44" s="5"/>
      <c r="B44" s="10">
        <v>21</v>
      </c>
      <c r="C44" s="364" t="str">
        <f>IF('入力シート兼事業者（控）'!C47="","",'入力シート兼事業者（控）'!C47)</f>
        <v/>
      </c>
      <c r="D44" s="365"/>
      <c r="E44" s="365"/>
      <c r="F44" s="366">
        <f>'入力シート兼事業者（控）'!F47</f>
        <v>0</v>
      </c>
      <c r="G44" s="367"/>
      <c r="H44" s="367"/>
      <c r="I44" s="367"/>
      <c r="J44" s="368"/>
      <c r="K44" s="366">
        <f>'入力シート兼事業者（控）'!K47</f>
        <v>0</v>
      </c>
      <c r="L44" s="367"/>
      <c r="M44" s="367"/>
      <c r="N44" s="367"/>
      <c r="O44" s="367"/>
      <c r="P44" s="367"/>
      <c r="Q44" s="367"/>
      <c r="R44" s="367"/>
      <c r="S44" s="367"/>
      <c r="T44" s="367"/>
      <c r="U44" s="367"/>
      <c r="V44" s="367"/>
      <c r="W44" s="367"/>
      <c r="X44" s="368"/>
      <c r="Y44" s="754">
        <f>'入力シート兼事業者（控）'!X47</f>
        <v>0</v>
      </c>
      <c r="Z44" s="755"/>
      <c r="AA44" s="756">
        <f>'入力シート兼事業者（控）'!AA47</f>
        <v>0</v>
      </c>
      <c r="AB44" s="757"/>
      <c r="AC44" s="758">
        <f>'入力シート兼事業者（控）'!AC47</f>
        <v>0</v>
      </c>
      <c r="AD44" s="759"/>
      <c r="AE44" s="759"/>
      <c r="AF44" s="760"/>
      <c r="AG44" s="761">
        <f>'入力シート兼事業者（控）'!AG47</f>
        <v>0</v>
      </c>
      <c r="AH44" s="762"/>
      <c r="AI44" s="763" t="str">
        <f>'入力シート兼事業者（控）'!AI47</f>
        <v/>
      </c>
      <c r="AJ44" s="764"/>
      <c r="AK44" s="764"/>
      <c r="AL44" s="765"/>
      <c r="AN44" s="5"/>
      <c r="AO44" s="5"/>
    </row>
    <row r="45" spans="1:41" ht="15.95" customHeight="1">
      <c r="A45" s="5"/>
      <c r="B45" s="10">
        <v>22</v>
      </c>
      <c r="C45" s="364" t="str">
        <f>IF('入力シート兼事業者（控）'!C48="","",'入力シート兼事業者（控）'!C48)</f>
        <v/>
      </c>
      <c r="D45" s="365"/>
      <c r="E45" s="365"/>
      <c r="F45" s="366">
        <f>'入力シート兼事業者（控）'!F48</f>
        <v>0</v>
      </c>
      <c r="G45" s="367"/>
      <c r="H45" s="367"/>
      <c r="I45" s="367"/>
      <c r="J45" s="368"/>
      <c r="K45" s="366">
        <f>'入力シート兼事業者（控）'!K48</f>
        <v>0</v>
      </c>
      <c r="L45" s="367"/>
      <c r="M45" s="367"/>
      <c r="N45" s="367"/>
      <c r="O45" s="367"/>
      <c r="P45" s="367"/>
      <c r="Q45" s="367"/>
      <c r="R45" s="367"/>
      <c r="S45" s="367"/>
      <c r="T45" s="367"/>
      <c r="U45" s="367"/>
      <c r="V45" s="367"/>
      <c r="W45" s="367"/>
      <c r="X45" s="368"/>
      <c r="Y45" s="754">
        <f>'入力シート兼事業者（控）'!X48</f>
        <v>0</v>
      </c>
      <c r="Z45" s="755"/>
      <c r="AA45" s="756">
        <f>'入力シート兼事業者（控）'!AA48</f>
        <v>0</v>
      </c>
      <c r="AB45" s="757"/>
      <c r="AC45" s="758">
        <f>'入力シート兼事業者（控）'!AC48</f>
        <v>0</v>
      </c>
      <c r="AD45" s="759"/>
      <c r="AE45" s="759"/>
      <c r="AF45" s="760"/>
      <c r="AG45" s="761">
        <f>'入力シート兼事業者（控）'!AG48</f>
        <v>0</v>
      </c>
      <c r="AH45" s="762"/>
      <c r="AI45" s="763" t="str">
        <f>'入力シート兼事業者（控）'!AI48</f>
        <v/>
      </c>
      <c r="AJ45" s="764"/>
      <c r="AK45" s="764"/>
      <c r="AL45" s="765"/>
      <c r="AN45" s="5"/>
      <c r="AO45" s="5"/>
    </row>
    <row r="46" spans="1:41" ht="15.95" customHeight="1">
      <c r="A46" s="5"/>
      <c r="B46" s="10">
        <v>23</v>
      </c>
      <c r="C46" s="364" t="str">
        <f>IF('入力シート兼事業者（控）'!C49="","",'入力シート兼事業者（控）'!C49)</f>
        <v/>
      </c>
      <c r="D46" s="365"/>
      <c r="E46" s="365"/>
      <c r="F46" s="366">
        <f>'入力シート兼事業者（控）'!F49</f>
        <v>0</v>
      </c>
      <c r="G46" s="367"/>
      <c r="H46" s="367"/>
      <c r="I46" s="367"/>
      <c r="J46" s="368"/>
      <c r="K46" s="366">
        <f>'入力シート兼事業者（控）'!K49</f>
        <v>0</v>
      </c>
      <c r="L46" s="367"/>
      <c r="M46" s="367"/>
      <c r="N46" s="367"/>
      <c r="O46" s="367"/>
      <c r="P46" s="367"/>
      <c r="Q46" s="367"/>
      <c r="R46" s="367"/>
      <c r="S46" s="367"/>
      <c r="T46" s="367"/>
      <c r="U46" s="367"/>
      <c r="V46" s="367"/>
      <c r="W46" s="367"/>
      <c r="X46" s="368"/>
      <c r="Y46" s="754">
        <f>'入力シート兼事業者（控）'!X49</f>
        <v>0</v>
      </c>
      <c r="Z46" s="755"/>
      <c r="AA46" s="756">
        <f>'入力シート兼事業者（控）'!AA49</f>
        <v>0</v>
      </c>
      <c r="AB46" s="757"/>
      <c r="AC46" s="758">
        <f>'入力シート兼事業者（控）'!AC49</f>
        <v>0</v>
      </c>
      <c r="AD46" s="759"/>
      <c r="AE46" s="759"/>
      <c r="AF46" s="760"/>
      <c r="AG46" s="761">
        <f>'入力シート兼事業者（控）'!AG49</f>
        <v>0</v>
      </c>
      <c r="AH46" s="762"/>
      <c r="AI46" s="763" t="str">
        <f>'入力シート兼事業者（控）'!AI49</f>
        <v/>
      </c>
      <c r="AJ46" s="764"/>
      <c r="AK46" s="764"/>
      <c r="AL46" s="765"/>
      <c r="AN46" s="5"/>
      <c r="AO46" s="5"/>
    </row>
    <row r="47" spans="1:41" ht="15.95" customHeight="1">
      <c r="A47" s="5"/>
      <c r="B47" s="10">
        <v>24</v>
      </c>
      <c r="C47" s="364" t="str">
        <f>IF('入力シート兼事業者（控）'!C50="","",'入力シート兼事業者（控）'!C50)</f>
        <v/>
      </c>
      <c r="D47" s="365"/>
      <c r="E47" s="365"/>
      <c r="F47" s="366">
        <f>'入力シート兼事業者（控）'!F50</f>
        <v>0</v>
      </c>
      <c r="G47" s="367"/>
      <c r="H47" s="367"/>
      <c r="I47" s="367"/>
      <c r="J47" s="368"/>
      <c r="K47" s="366">
        <f>'入力シート兼事業者（控）'!K50</f>
        <v>0</v>
      </c>
      <c r="L47" s="367"/>
      <c r="M47" s="367"/>
      <c r="N47" s="367"/>
      <c r="O47" s="367"/>
      <c r="P47" s="367"/>
      <c r="Q47" s="367"/>
      <c r="R47" s="367"/>
      <c r="S47" s="367"/>
      <c r="T47" s="367"/>
      <c r="U47" s="367"/>
      <c r="V47" s="367"/>
      <c r="W47" s="367"/>
      <c r="X47" s="368"/>
      <c r="Y47" s="754">
        <f>'入力シート兼事業者（控）'!X50</f>
        <v>0</v>
      </c>
      <c r="Z47" s="755"/>
      <c r="AA47" s="756">
        <f>'入力シート兼事業者（控）'!AA50</f>
        <v>0</v>
      </c>
      <c r="AB47" s="757"/>
      <c r="AC47" s="758">
        <f>'入力シート兼事業者（控）'!AC50</f>
        <v>0</v>
      </c>
      <c r="AD47" s="759"/>
      <c r="AE47" s="759"/>
      <c r="AF47" s="760"/>
      <c r="AG47" s="761">
        <f>'入力シート兼事業者（控）'!AG50</f>
        <v>0</v>
      </c>
      <c r="AH47" s="762"/>
      <c r="AI47" s="763" t="str">
        <f>'入力シート兼事業者（控）'!AI50</f>
        <v/>
      </c>
      <c r="AJ47" s="764"/>
      <c r="AK47" s="764"/>
      <c r="AL47" s="765"/>
      <c r="AN47" s="5"/>
      <c r="AO47" s="5"/>
    </row>
    <row r="48" spans="1:41" ht="15.95" customHeight="1">
      <c r="A48" s="5"/>
      <c r="B48" s="10">
        <v>25</v>
      </c>
      <c r="C48" s="364" t="str">
        <f>IF('入力シート兼事業者（控）'!C51="","",'入力シート兼事業者（控）'!C51)</f>
        <v/>
      </c>
      <c r="D48" s="365"/>
      <c r="E48" s="365"/>
      <c r="F48" s="366">
        <f>'入力シート兼事業者（控）'!F51</f>
        <v>0</v>
      </c>
      <c r="G48" s="367"/>
      <c r="H48" s="367"/>
      <c r="I48" s="367"/>
      <c r="J48" s="368"/>
      <c r="K48" s="366">
        <f>'入力シート兼事業者（控）'!K51</f>
        <v>0</v>
      </c>
      <c r="L48" s="367"/>
      <c r="M48" s="367"/>
      <c r="N48" s="367"/>
      <c r="O48" s="367"/>
      <c r="P48" s="367"/>
      <c r="Q48" s="367"/>
      <c r="R48" s="367"/>
      <c r="S48" s="367"/>
      <c r="T48" s="367"/>
      <c r="U48" s="367"/>
      <c r="V48" s="367"/>
      <c r="W48" s="367"/>
      <c r="X48" s="368"/>
      <c r="Y48" s="754">
        <f>'入力シート兼事業者（控）'!X51</f>
        <v>0</v>
      </c>
      <c r="Z48" s="755"/>
      <c r="AA48" s="756">
        <f>'入力シート兼事業者（控）'!AA51</f>
        <v>0</v>
      </c>
      <c r="AB48" s="757"/>
      <c r="AC48" s="758">
        <f>'入力シート兼事業者（控）'!AC51</f>
        <v>0</v>
      </c>
      <c r="AD48" s="759"/>
      <c r="AE48" s="759"/>
      <c r="AF48" s="760"/>
      <c r="AG48" s="761">
        <f>'入力シート兼事業者（控）'!AG51</f>
        <v>0</v>
      </c>
      <c r="AH48" s="762"/>
      <c r="AI48" s="763" t="str">
        <f>'入力シート兼事業者（控）'!AI51</f>
        <v/>
      </c>
      <c r="AJ48" s="764"/>
      <c r="AK48" s="764"/>
      <c r="AL48" s="765"/>
      <c r="AN48" s="5"/>
      <c r="AO48" s="5"/>
    </row>
    <row r="49" spans="1:41" ht="15.95" customHeight="1">
      <c r="A49" s="5"/>
      <c r="B49" s="10">
        <v>26</v>
      </c>
      <c r="C49" s="364" t="str">
        <f>IF('入力シート兼事業者（控）'!C52="","",'入力シート兼事業者（控）'!C52)</f>
        <v/>
      </c>
      <c r="D49" s="365"/>
      <c r="E49" s="365"/>
      <c r="F49" s="366">
        <f>'入力シート兼事業者（控）'!F52</f>
        <v>0</v>
      </c>
      <c r="G49" s="367"/>
      <c r="H49" s="367"/>
      <c r="I49" s="367"/>
      <c r="J49" s="368"/>
      <c r="K49" s="366">
        <f>'入力シート兼事業者（控）'!K52</f>
        <v>0</v>
      </c>
      <c r="L49" s="367"/>
      <c r="M49" s="367"/>
      <c r="N49" s="367"/>
      <c r="O49" s="367"/>
      <c r="P49" s="367"/>
      <c r="Q49" s="367"/>
      <c r="R49" s="367"/>
      <c r="S49" s="367"/>
      <c r="T49" s="367"/>
      <c r="U49" s="367"/>
      <c r="V49" s="367"/>
      <c r="W49" s="367"/>
      <c r="X49" s="368"/>
      <c r="Y49" s="754">
        <f>'入力シート兼事業者（控）'!X52</f>
        <v>0</v>
      </c>
      <c r="Z49" s="755"/>
      <c r="AA49" s="756">
        <f>'入力シート兼事業者（控）'!AA52</f>
        <v>0</v>
      </c>
      <c r="AB49" s="757"/>
      <c r="AC49" s="758">
        <f>'入力シート兼事業者（控）'!AC52</f>
        <v>0</v>
      </c>
      <c r="AD49" s="759"/>
      <c r="AE49" s="759"/>
      <c r="AF49" s="760"/>
      <c r="AG49" s="761">
        <f>'入力シート兼事業者（控）'!AG52</f>
        <v>0</v>
      </c>
      <c r="AH49" s="762"/>
      <c r="AI49" s="763" t="str">
        <f>'入力シート兼事業者（控）'!AI52</f>
        <v/>
      </c>
      <c r="AJ49" s="764"/>
      <c r="AK49" s="764"/>
      <c r="AL49" s="765"/>
      <c r="AN49" s="5"/>
      <c r="AO49" s="5"/>
    </row>
    <row r="50" spans="1:41" ht="15.95" customHeight="1">
      <c r="A50" s="5"/>
      <c r="B50" s="10">
        <v>27</v>
      </c>
      <c r="C50" s="364" t="str">
        <f>IF('入力シート兼事業者（控）'!C53="","",'入力シート兼事業者（控）'!C53)</f>
        <v/>
      </c>
      <c r="D50" s="365"/>
      <c r="E50" s="365"/>
      <c r="F50" s="366">
        <f>'入力シート兼事業者（控）'!F53</f>
        <v>0</v>
      </c>
      <c r="G50" s="367"/>
      <c r="H50" s="367"/>
      <c r="I50" s="367"/>
      <c r="J50" s="368"/>
      <c r="K50" s="366">
        <f>'入力シート兼事業者（控）'!K53</f>
        <v>0</v>
      </c>
      <c r="L50" s="367"/>
      <c r="M50" s="367"/>
      <c r="N50" s="367"/>
      <c r="O50" s="367"/>
      <c r="P50" s="367"/>
      <c r="Q50" s="367"/>
      <c r="R50" s="367"/>
      <c r="S50" s="367"/>
      <c r="T50" s="367"/>
      <c r="U50" s="367"/>
      <c r="V50" s="367"/>
      <c r="W50" s="367"/>
      <c r="X50" s="368"/>
      <c r="Y50" s="754">
        <f>'入力シート兼事業者（控）'!X53</f>
        <v>0</v>
      </c>
      <c r="Z50" s="755"/>
      <c r="AA50" s="756">
        <f>'入力シート兼事業者（控）'!AA53</f>
        <v>0</v>
      </c>
      <c r="AB50" s="757"/>
      <c r="AC50" s="758">
        <f>'入力シート兼事業者（控）'!AC53</f>
        <v>0</v>
      </c>
      <c r="AD50" s="759"/>
      <c r="AE50" s="759"/>
      <c r="AF50" s="760"/>
      <c r="AG50" s="761">
        <f>'入力シート兼事業者（控）'!AG53</f>
        <v>0</v>
      </c>
      <c r="AH50" s="762"/>
      <c r="AI50" s="763" t="str">
        <f>'入力シート兼事業者（控）'!AI53</f>
        <v/>
      </c>
      <c r="AJ50" s="764"/>
      <c r="AK50" s="764"/>
      <c r="AL50" s="765"/>
      <c r="AN50" s="5"/>
      <c r="AO50" s="5"/>
    </row>
    <row r="51" spans="1:41" ht="15.95" customHeight="1">
      <c r="A51" s="5"/>
      <c r="B51" s="10">
        <v>28</v>
      </c>
      <c r="C51" s="364" t="str">
        <f>IF('入力シート兼事業者（控）'!C54="","",'入力シート兼事業者（控）'!C54)</f>
        <v/>
      </c>
      <c r="D51" s="365"/>
      <c r="E51" s="365"/>
      <c r="F51" s="366">
        <f>'入力シート兼事業者（控）'!F54</f>
        <v>0</v>
      </c>
      <c r="G51" s="367"/>
      <c r="H51" s="367"/>
      <c r="I51" s="367"/>
      <c r="J51" s="368"/>
      <c r="K51" s="366">
        <f>'入力シート兼事業者（控）'!K54</f>
        <v>0</v>
      </c>
      <c r="L51" s="367"/>
      <c r="M51" s="367"/>
      <c r="N51" s="367"/>
      <c r="O51" s="367"/>
      <c r="P51" s="367"/>
      <c r="Q51" s="367"/>
      <c r="R51" s="367"/>
      <c r="S51" s="367"/>
      <c r="T51" s="367"/>
      <c r="U51" s="367"/>
      <c r="V51" s="367"/>
      <c r="W51" s="367"/>
      <c r="X51" s="368"/>
      <c r="Y51" s="754">
        <f>'入力シート兼事業者（控）'!X54</f>
        <v>0</v>
      </c>
      <c r="Z51" s="755"/>
      <c r="AA51" s="756">
        <f>'入力シート兼事業者（控）'!AA54</f>
        <v>0</v>
      </c>
      <c r="AB51" s="757"/>
      <c r="AC51" s="758">
        <f>'入力シート兼事業者（控）'!AC54</f>
        <v>0</v>
      </c>
      <c r="AD51" s="759"/>
      <c r="AE51" s="759"/>
      <c r="AF51" s="760"/>
      <c r="AG51" s="761">
        <f>'入力シート兼事業者（控）'!AG54</f>
        <v>0</v>
      </c>
      <c r="AH51" s="762"/>
      <c r="AI51" s="763" t="str">
        <f>'入力シート兼事業者（控）'!AI54</f>
        <v/>
      </c>
      <c r="AJ51" s="764"/>
      <c r="AK51" s="764"/>
      <c r="AL51" s="765"/>
      <c r="AN51" s="5"/>
      <c r="AO51" s="5"/>
    </row>
    <row r="52" spans="1:41" ht="15.95" customHeight="1">
      <c r="A52" s="5"/>
      <c r="B52" s="10">
        <v>29</v>
      </c>
      <c r="C52" s="364" t="str">
        <f>IF('入力シート兼事業者（控）'!C55="","",'入力シート兼事業者（控）'!C55)</f>
        <v/>
      </c>
      <c r="D52" s="365"/>
      <c r="E52" s="365"/>
      <c r="F52" s="366">
        <f>'入力シート兼事業者（控）'!F55</f>
        <v>0</v>
      </c>
      <c r="G52" s="367"/>
      <c r="H52" s="367"/>
      <c r="I52" s="367"/>
      <c r="J52" s="368"/>
      <c r="K52" s="366">
        <f>'入力シート兼事業者（控）'!K55</f>
        <v>0</v>
      </c>
      <c r="L52" s="367"/>
      <c r="M52" s="367"/>
      <c r="N52" s="367"/>
      <c r="O52" s="367"/>
      <c r="P52" s="367"/>
      <c r="Q52" s="367"/>
      <c r="R52" s="367"/>
      <c r="S52" s="367"/>
      <c r="T52" s="367"/>
      <c r="U52" s="367"/>
      <c r="V52" s="367"/>
      <c r="W52" s="367"/>
      <c r="X52" s="368"/>
      <c r="Y52" s="754">
        <f>'入力シート兼事業者（控）'!X55</f>
        <v>0</v>
      </c>
      <c r="Z52" s="755"/>
      <c r="AA52" s="756">
        <f>'入力シート兼事業者（控）'!AA55</f>
        <v>0</v>
      </c>
      <c r="AB52" s="757"/>
      <c r="AC52" s="758">
        <f>'入力シート兼事業者（控）'!AC55</f>
        <v>0</v>
      </c>
      <c r="AD52" s="759"/>
      <c r="AE52" s="759"/>
      <c r="AF52" s="760"/>
      <c r="AG52" s="761">
        <f>'入力シート兼事業者（控）'!AG55</f>
        <v>0</v>
      </c>
      <c r="AH52" s="762"/>
      <c r="AI52" s="763" t="str">
        <f>'入力シート兼事業者（控）'!AI55</f>
        <v/>
      </c>
      <c r="AJ52" s="764"/>
      <c r="AK52" s="764"/>
      <c r="AL52" s="765"/>
      <c r="AN52" s="5"/>
      <c r="AO52" s="5"/>
    </row>
    <row r="53" spans="1:41" ht="15.95" customHeight="1" thickBot="1">
      <c r="A53" s="1"/>
      <c r="B53" s="12">
        <v>30</v>
      </c>
      <c r="C53" s="351" t="str">
        <f>IF('入力シート兼事業者（控）'!C56="","",'入力シート兼事業者（控）'!C56)</f>
        <v/>
      </c>
      <c r="D53" s="352"/>
      <c r="E53" s="352"/>
      <c r="F53" s="354">
        <f>'入力シート兼事業者（控）'!F56</f>
        <v>0</v>
      </c>
      <c r="G53" s="355"/>
      <c r="H53" s="355"/>
      <c r="I53" s="355"/>
      <c r="J53" s="356"/>
      <c r="K53" s="354">
        <f>'入力シート兼事業者（控）'!K56</f>
        <v>0</v>
      </c>
      <c r="L53" s="355"/>
      <c r="M53" s="355"/>
      <c r="N53" s="355"/>
      <c r="O53" s="355"/>
      <c r="P53" s="355"/>
      <c r="Q53" s="355"/>
      <c r="R53" s="355"/>
      <c r="S53" s="355"/>
      <c r="T53" s="355"/>
      <c r="U53" s="355"/>
      <c r="V53" s="355"/>
      <c r="W53" s="355"/>
      <c r="X53" s="356"/>
      <c r="Y53" s="772">
        <f>'入力シート兼事業者（控）'!X56</f>
        <v>0</v>
      </c>
      <c r="Z53" s="773"/>
      <c r="AA53" s="774">
        <f>'入力シート兼事業者（控）'!AA56</f>
        <v>0</v>
      </c>
      <c r="AB53" s="775"/>
      <c r="AC53" s="776">
        <f>'入力シート兼事業者（控）'!AC56</f>
        <v>0</v>
      </c>
      <c r="AD53" s="777"/>
      <c r="AE53" s="777"/>
      <c r="AF53" s="778"/>
      <c r="AG53" s="779">
        <f>'入力シート兼事業者（控）'!AG56</f>
        <v>0</v>
      </c>
      <c r="AH53" s="780"/>
      <c r="AI53" s="781" t="str">
        <f>'入力シート兼事業者（控）'!AI56</f>
        <v/>
      </c>
      <c r="AJ53" s="782"/>
      <c r="AK53" s="782"/>
      <c r="AL53" s="783"/>
      <c r="AN53" s="313"/>
      <c r="AO53" s="313"/>
    </row>
    <row r="54" spans="1:41" ht="15.95" customHeight="1" thickTop="1">
      <c r="A54" s="1"/>
      <c r="B54" s="344" t="str">
        <f>'入力シート兼事業者（控）'!B57</f>
        <v>納　品　合　計</v>
      </c>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6"/>
      <c r="AC54" s="338"/>
      <c r="AD54" s="325"/>
      <c r="AE54" s="325"/>
      <c r="AF54" s="326"/>
      <c r="AG54" s="327"/>
      <c r="AH54" s="328"/>
      <c r="AI54" s="769">
        <f>'入力シート兼事業者（控）'!AI57</f>
        <v>0</v>
      </c>
      <c r="AJ54" s="770"/>
      <c r="AK54" s="770"/>
      <c r="AL54" s="771"/>
      <c r="AN54" s="1"/>
      <c r="AO54" s="1"/>
    </row>
    <row r="55" spans="1:41" ht="12.95" customHeight="1"/>
    <row r="56" spans="1:41" ht="12.95" customHeight="1"/>
    <row r="57" spans="1:41" ht="19.5" customHeight="1"/>
    <row r="58" spans="1:41" ht="15" customHeight="1"/>
  </sheetData>
  <sheetProtection algorithmName="SHA-512" hashValue="iYAbv2E7rACc4PcnPoDWCmuiVJy822tX8iCPa9J3vXTsTY7dJuKR9yeyeQMTZuOWkAQSJO4TP0PUaAvOLbQSKA==" saltValue="P0rbvMz0rem47sFfhmJRfw==" spinCount="100000" sheet="1" objects="1" scenarios="1" selectLockedCells="1"/>
  <mergeCells count="314">
    <mergeCell ref="B54:AB54"/>
    <mergeCell ref="B1:X1"/>
    <mergeCell ref="AN53:AO53"/>
    <mergeCell ref="AC54:AF54"/>
    <mergeCell ref="AG54:AH54"/>
    <mergeCell ref="AI54:AL54"/>
    <mergeCell ref="AC52:AF52"/>
    <mergeCell ref="AG52:AH52"/>
    <mergeCell ref="AI52:AL52"/>
    <mergeCell ref="C53:E53"/>
    <mergeCell ref="F53:J53"/>
    <mergeCell ref="Y53:Z53"/>
    <mergeCell ref="AA53:AB53"/>
    <mergeCell ref="AC53:AF53"/>
    <mergeCell ref="C52:E52"/>
    <mergeCell ref="F52:J52"/>
    <mergeCell ref="Y52:Z52"/>
    <mergeCell ref="AA52:AB52"/>
    <mergeCell ref="AG53:AH53"/>
    <mergeCell ref="AI53:AL53"/>
    <mergeCell ref="K53:X53"/>
    <mergeCell ref="C51:E51"/>
    <mergeCell ref="F51:J51"/>
    <mergeCell ref="Y51:Z51"/>
    <mergeCell ref="AA51:AB51"/>
    <mergeCell ref="AC51:AF51"/>
    <mergeCell ref="AG51:AH51"/>
    <mergeCell ref="AI51:AL51"/>
    <mergeCell ref="K51:X51"/>
    <mergeCell ref="K52:X52"/>
    <mergeCell ref="AG49:AH49"/>
    <mergeCell ref="AI49:AL49"/>
    <mergeCell ref="K49:X49"/>
    <mergeCell ref="C50:E50"/>
    <mergeCell ref="F50:J50"/>
    <mergeCell ref="Y50:Z50"/>
    <mergeCell ref="AA50:AB50"/>
    <mergeCell ref="AC50:AF50"/>
    <mergeCell ref="AG50:AH50"/>
    <mergeCell ref="AI50:AL50"/>
    <mergeCell ref="K50:X50"/>
    <mergeCell ref="C49:E49"/>
    <mergeCell ref="F49:J49"/>
    <mergeCell ref="Y49:Z49"/>
    <mergeCell ref="AA49:AB49"/>
    <mergeCell ref="AC49:AF49"/>
    <mergeCell ref="C47:E47"/>
    <mergeCell ref="F47:J47"/>
    <mergeCell ref="Y47:Z47"/>
    <mergeCell ref="AA47:AB47"/>
    <mergeCell ref="AC47:AF47"/>
    <mergeCell ref="AG47:AH47"/>
    <mergeCell ref="AI47:AL47"/>
    <mergeCell ref="K47:X47"/>
    <mergeCell ref="AC48:AF48"/>
    <mergeCell ref="AG48:AH48"/>
    <mergeCell ref="AI48:AL48"/>
    <mergeCell ref="K48:X48"/>
    <mergeCell ref="C48:E48"/>
    <mergeCell ref="F48:J48"/>
    <mergeCell ref="Y48:Z48"/>
    <mergeCell ref="AA48:AB48"/>
    <mergeCell ref="AG45:AH45"/>
    <mergeCell ref="AI45:AL45"/>
    <mergeCell ref="K44:X44"/>
    <mergeCell ref="K45:X45"/>
    <mergeCell ref="C46:E46"/>
    <mergeCell ref="F46:J46"/>
    <mergeCell ref="Y46:Z46"/>
    <mergeCell ref="AA46:AB46"/>
    <mergeCell ref="AC46:AF46"/>
    <mergeCell ref="AG46:AH46"/>
    <mergeCell ref="AI46:AL46"/>
    <mergeCell ref="K46:X46"/>
    <mergeCell ref="C45:E45"/>
    <mergeCell ref="F45:J45"/>
    <mergeCell ref="Y45:Z45"/>
    <mergeCell ref="AA45:AB45"/>
    <mergeCell ref="AC45:AF45"/>
    <mergeCell ref="C44:E44"/>
    <mergeCell ref="F44:J44"/>
    <mergeCell ref="Y44:Z44"/>
    <mergeCell ref="AA44:AB44"/>
    <mergeCell ref="C43:E43"/>
    <mergeCell ref="F43:J43"/>
    <mergeCell ref="Y43:Z43"/>
    <mergeCell ref="AA43:AB43"/>
    <mergeCell ref="AC43:AF43"/>
    <mergeCell ref="AG43:AH43"/>
    <mergeCell ref="AI43:AL43"/>
    <mergeCell ref="K43:X43"/>
    <mergeCell ref="AC44:AF44"/>
    <mergeCell ref="AG44:AH44"/>
    <mergeCell ref="AI44:AL44"/>
    <mergeCell ref="AG41:AH41"/>
    <mergeCell ref="AI41:AL41"/>
    <mergeCell ref="K40:X40"/>
    <mergeCell ref="K41:X41"/>
    <mergeCell ref="C42:E42"/>
    <mergeCell ref="F42:J42"/>
    <mergeCell ref="Y42:Z42"/>
    <mergeCell ref="AA42:AB42"/>
    <mergeCell ref="AC42:AF42"/>
    <mergeCell ref="AG42:AH42"/>
    <mergeCell ref="AI42:AL42"/>
    <mergeCell ref="K42:X42"/>
    <mergeCell ref="C41:E41"/>
    <mergeCell ref="F41:J41"/>
    <mergeCell ref="Y41:Z41"/>
    <mergeCell ref="AA41:AB41"/>
    <mergeCell ref="AC41:AF41"/>
    <mergeCell ref="C40:E40"/>
    <mergeCell ref="F40:J40"/>
    <mergeCell ref="Y40:Z40"/>
    <mergeCell ref="AA40:AB40"/>
    <mergeCell ref="C39:E39"/>
    <mergeCell ref="F39:J39"/>
    <mergeCell ref="Y39:Z39"/>
    <mergeCell ref="AA39:AB39"/>
    <mergeCell ref="AC39:AF39"/>
    <mergeCell ref="AG39:AH39"/>
    <mergeCell ref="AI39:AL39"/>
    <mergeCell ref="K39:X39"/>
    <mergeCell ref="AC40:AF40"/>
    <mergeCell ref="AG40:AH40"/>
    <mergeCell ref="AI40:AL40"/>
    <mergeCell ref="AG37:AH37"/>
    <mergeCell ref="AI37:AL37"/>
    <mergeCell ref="K36:X36"/>
    <mergeCell ref="K37:X37"/>
    <mergeCell ref="C38:E38"/>
    <mergeCell ref="F38:J38"/>
    <mergeCell ref="Y38:Z38"/>
    <mergeCell ref="AA38:AB38"/>
    <mergeCell ref="AC38:AF38"/>
    <mergeCell ref="AG38:AH38"/>
    <mergeCell ref="AI38:AL38"/>
    <mergeCell ref="K38:X38"/>
    <mergeCell ref="C37:E37"/>
    <mergeCell ref="F37:J37"/>
    <mergeCell ref="Y37:Z37"/>
    <mergeCell ref="AA37:AB37"/>
    <mergeCell ref="AC37:AF37"/>
    <mergeCell ref="C36:E36"/>
    <mergeCell ref="F36:J36"/>
    <mergeCell ref="Y36:Z36"/>
    <mergeCell ref="AA36:AB36"/>
    <mergeCell ref="C35:E35"/>
    <mergeCell ref="F35:J35"/>
    <mergeCell ref="Y35:Z35"/>
    <mergeCell ref="AA35:AB35"/>
    <mergeCell ref="AC35:AF35"/>
    <mergeCell ref="AG35:AH35"/>
    <mergeCell ref="AI35:AL35"/>
    <mergeCell ref="K35:X35"/>
    <mergeCell ref="AC36:AF36"/>
    <mergeCell ref="AG36:AH36"/>
    <mergeCell ref="AI36:AL36"/>
    <mergeCell ref="AG33:AH33"/>
    <mergeCell ref="AI33:AL33"/>
    <mergeCell ref="K32:X32"/>
    <mergeCell ref="K33:X33"/>
    <mergeCell ref="C34:E34"/>
    <mergeCell ref="F34:J34"/>
    <mergeCell ref="Y34:Z34"/>
    <mergeCell ref="AA34:AB34"/>
    <mergeCell ref="AC34:AF34"/>
    <mergeCell ref="AG34:AH34"/>
    <mergeCell ref="AI34:AL34"/>
    <mergeCell ref="K34:X34"/>
    <mergeCell ref="C33:E33"/>
    <mergeCell ref="F33:J33"/>
    <mergeCell ref="Y33:Z33"/>
    <mergeCell ref="AA33:AB33"/>
    <mergeCell ref="AC33:AF33"/>
    <mergeCell ref="C32:E32"/>
    <mergeCell ref="F32:J32"/>
    <mergeCell ref="Y32:Z32"/>
    <mergeCell ref="AA32:AB32"/>
    <mergeCell ref="C31:E31"/>
    <mergeCell ref="F31:J31"/>
    <mergeCell ref="Y31:Z31"/>
    <mergeCell ref="AA31:AB31"/>
    <mergeCell ref="AC31:AF31"/>
    <mergeCell ref="AG31:AH31"/>
    <mergeCell ref="AI31:AL31"/>
    <mergeCell ref="K31:X31"/>
    <mergeCell ref="AC32:AF32"/>
    <mergeCell ref="AG32:AH32"/>
    <mergeCell ref="AI32:AL32"/>
    <mergeCell ref="AG29:AH29"/>
    <mergeCell ref="AI29:AL29"/>
    <mergeCell ref="K28:X28"/>
    <mergeCell ref="K29:X29"/>
    <mergeCell ref="C30:E30"/>
    <mergeCell ref="F30:J30"/>
    <mergeCell ref="Y30:Z30"/>
    <mergeCell ref="AA30:AB30"/>
    <mergeCell ref="AC30:AF30"/>
    <mergeCell ref="AG30:AH30"/>
    <mergeCell ref="AI30:AL30"/>
    <mergeCell ref="K30:X30"/>
    <mergeCell ref="C29:E29"/>
    <mergeCell ref="F29:J29"/>
    <mergeCell ref="Y29:Z29"/>
    <mergeCell ref="AA29:AB29"/>
    <mergeCell ref="AC29:AF29"/>
    <mergeCell ref="C28:E28"/>
    <mergeCell ref="F28:J28"/>
    <mergeCell ref="Y28:Z28"/>
    <mergeCell ref="AA28:AB28"/>
    <mergeCell ref="C27:E27"/>
    <mergeCell ref="F27:J27"/>
    <mergeCell ref="Y27:Z27"/>
    <mergeCell ref="AA27:AB27"/>
    <mergeCell ref="AC27:AF27"/>
    <mergeCell ref="AG27:AH27"/>
    <mergeCell ref="AI27:AL27"/>
    <mergeCell ref="K27:X27"/>
    <mergeCell ref="AC28:AF28"/>
    <mergeCell ref="AG28:AH28"/>
    <mergeCell ref="AI28:AL28"/>
    <mergeCell ref="C25:E25"/>
    <mergeCell ref="F25:J25"/>
    <mergeCell ref="Y25:Z25"/>
    <mergeCell ref="AA25:AB25"/>
    <mergeCell ref="AC25:AF25"/>
    <mergeCell ref="AG25:AH25"/>
    <mergeCell ref="AI25:AL25"/>
    <mergeCell ref="K25:X25"/>
    <mergeCell ref="C26:E26"/>
    <mergeCell ref="F26:J26"/>
    <mergeCell ref="Y26:Z26"/>
    <mergeCell ref="AA26:AB26"/>
    <mergeCell ref="AC26:AF26"/>
    <mergeCell ref="AG26:AH26"/>
    <mergeCell ref="AI26:AL26"/>
    <mergeCell ref="K26:X26"/>
    <mergeCell ref="AA23:AB23"/>
    <mergeCell ref="AC23:AF23"/>
    <mergeCell ref="AG23:AH23"/>
    <mergeCell ref="AI23:AL23"/>
    <mergeCell ref="K23:X23"/>
    <mergeCell ref="AG20:AL20"/>
    <mergeCell ref="AC20:AF20"/>
    <mergeCell ref="C24:E24"/>
    <mergeCell ref="F24:J24"/>
    <mergeCell ref="Y24:Z24"/>
    <mergeCell ref="AA24:AB24"/>
    <mergeCell ref="AC24:AF24"/>
    <mergeCell ref="AG24:AH24"/>
    <mergeCell ref="AI24:AL24"/>
    <mergeCell ref="K24:X24"/>
    <mergeCell ref="B22:E22"/>
    <mergeCell ref="F22:Z22"/>
    <mergeCell ref="C23:E23"/>
    <mergeCell ref="F23:J23"/>
    <mergeCell ref="Y23:Z23"/>
    <mergeCell ref="B20:E20"/>
    <mergeCell ref="F20:I20"/>
    <mergeCell ref="J20:M20"/>
    <mergeCell ref="N20:Y20"/>
    <mergeCell ref="B16:E16"/>
    <mergeCell ref="F16:N16"/>
    <mergeCell ref="AF16:AL17"/>
    <mergeCell ref="B19:E19"/>
    <mergeCell ref="B11:E11"/>
    <mergeCell ref="AK11:AL12"/>
    <mergeCell ref="F11:I11"/>
    <mergeCell ref="J11:N11"/>
    <mergeCell ref="P16:S16"/>
    <mergeCell ref="T16:AB16"/>
    <mergeCell ref="V11:X12"/>
    <mergeCell ref="Y11:AJ12"/>
    <mergeCell ref="AG19:AL19"/>
    <mergeCell ref="AC19:AF19"/>
    <mergeCell ref="F19:Y19"/>
    <mergeCell ref="B13:E13"/>
    <mergeCell ref="F13:J13"/>
    <mergeCell ref="K13:O13"/>
    <mergeCell ref="P13:T13"/>
    <mergeCell ref="B9:E9"/>
    <mergeCell ref="B10:E10"/>
    <mergeCell ref="F9:I9"/>
    <mergeCell ref="F10:I10"/>
    <mergeCell ref="J9:N9"/>
    <mergeCell ref="J10:N10"/>
    <mergeCell ref="V9:X10"/>
    <mergeCell ref="Y9:AL9"/>
    <mergeCell ref="Y10:AL10"/>
    <mergeCell ref="B7:E7"/>
    <mergeCell ref="V7:Y7"/>
    <mergeCell ref="B8:E8"/>
    <mergeCell ref="B4:G4"/>
    <mergeCell ref="H4:M4"/>
    <mergeCell ref="N4:T4"/>
    <mergeCell ref="F7:I7"/>
    <mergeCell ref="F8:I8"/>
    <mergeCell ref="J7:N7"/>
    <mergeCell ref="J8:N8"/>
    <mergeCell ref="V8:X8"/>
    <mergeCell ref="Y8:AL8"/>
    <mergeCell ref="V6:AB6"/>
    <mergeCell ref="AC6:AL6"/>
    <mergeCell ref="AB1:AE1"/>
    <mergeCell ref="AF1:AL1"/>
    <mergeCell ref="AN1:AO1"/>
    <mergeCell ref="B3:G3"/>
    <mergeCell ref="H3:M3"/>
    <mergeCell ref="N3:T3"/>
    <mergeCell ref="V3:X3"/>
    <mergeCell ref="V4:X4"/>
    <mergeCell ref="Y3:AL3"/>
    <mergeCell ref="Y4:AL4"/>
  </mergeCells>
  <phoneticPr fontId="2"/>
  <conditionalFormatting sqref="AF16:AL17">
    <cfRule type="cellIs" dxfId="1" priority="1" operator="equal">
      <formula>"完　納"</formula>
    </cfRule>
    <cfRule type="cellIs" dxfId="0" priority="2" operator="equal">
      <formula>"分　納"</formula>
    </cfRule>
  </conditionalFormatting>
  <dataValidations disablePrompts="1" count="1">
    <dataValidation imeMode="hiragana" allowBlank="1" showInputMessage="1" showErrorMessage="1" sqref="F13:J13 P13:T13" xr:uid="{4F179B69-B23D-477B-ACDA-44B6C93A38FD}"/>
  </dataValidations>
  <printOptions horizontalCentered="1" verticalCentered="1"/>
  <pageMargins left="0.51181102362204722" right="0.11811023622047245" top="0.47244094488188981" bottom="7.874015748031496E-2"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入力例１</vt:lpstr>
      <vt:lpstr>入力例２</vt:lpstr>
      <vt:lpstr>入力シート兼事業者（控）</vt:lpstr>
      <vt:lpstr>①出庫伝票</vt:lpstr>
      <vt:lpstr>②出庫案内書</vt:lpstr>
      <vt:lpstr>③物品受領書</vt:lpstr>
      <vt:lpstr>④請求書兼納品書</vt:lpstr>
      <vt:lpstr>⑤納入管理表</vt:lpstr>
      <vt:lpstr>⑥仕入先管理表</vt:lpstr>
      <vt:lpstr>Sheet9</vt:lpstr>
      <vt:lpstr>①出庫伝票!Print_Area</vt:lpstr>
      <vt:lpstr>②出庫案内書!Print_Area</vt:lpstr>
      <vt:lpstr>③物品受領書!Print_Area</vt:lpstr>
      <vt:lpstr>④請求書兼納品書!Print_Area</vt:lpstr>
      <vt:lpstr>⑤納入管理表!Print_Area</vt:lpstr>
      <vt:lpstr>⑥仕入先管理表!Print_Area</vt:lpstr>
      <vt:lpstr>'入力シート兼事業者（控）'!Print_Area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2023-10-10T00:09:09Z</cp:lastPrinted>
  <dcterms:created xsi:type="dcterms:W3CDTF">2023-01-23T22:43:07Z</dcterms:created>
  <dcterms:modified xsi:type="dcterms:W3CDTF">2023-12-01T06:24:34Z</dcterms:modified>
</cp:coreProperties>
</file>